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д'!$A$1:$H$281</definedName>
  </definedNames>
  <calcPr calcId="145621"/>
</workbook>
</file>

<file path=xl/calcChain.xml><?xml version="1.0" encoding="utf-8"?>
<calcChain xmlns="http://schemas.openxmlformats.org/spreadsheetml/2006/main">
  <c r="H40" i="3" l="1"/>
  <c r="H11" i="3"/>
  <c r="H20" i="3" l="1"/>
  <c r="G20" i="3"/>
  <c r="H260" i="3" l="1"/>
  <c r="H255" i="3"/>
  <c r="H252" i="3"/>
  <c r="H250" i="3"/>
  <c r="H242" i="3"/>
  <c r="H235" i="3"/>
  <c r="H231" i="3"/>
  <c r="H227" i="3"/>
  <c r="H224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55" i="3"/>
  <c r="G252" i="3"/>
  <c r="G250" i="3"/>
  <c r="G242" i="3"/>
  <c r="G235" i="3"/>
  <c r="G231" i="3"/>
  <c r="G227" i="3"/>
  <c r="G224" i="3"/>
  <c r="F224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G81" i="3"/>
  <c r="H10" i="3" l="1"/>
  <c r="H61" i="3" l="1"/>
  <c r="G61" i="3"/>
  <c r="H55" i="3" l="1"/>
  <c r="G55" i="3"/>
  <c r="H72" i="3" l="1"/>
  <c r="H67" i="3"/>
  <c r="G72" i="3"/>
  <c r="G67" i="3"/>
  <c r="H66" i="3" l="1"/>
  <c r="G66" i="3"/>
  <c r="H15" i="3" l="1"/>
  <c r="G15" i="3"/>
  <c r="H36" i="3" l="1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<sst xmlns="http://schemas.openxmlformats.org/spreadsheetml/2006/main" count="466" uniqueCount="450">
  <si>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</si>
  <si>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</si>
  <si>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</si>
  <si>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</si>
  <si>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</si>
  <si>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</si>
  <si>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</si>
  <si>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</si>
  <si>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</si>
  <si>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</si>
  <si>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</si>
  <si>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</si>
  <si>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</si>
  <si>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</si>
  <si>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</si>
  <si>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</si>
  <si>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</si>
  <si>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</si>
  <si>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</si>
  <si>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</si>
  <si>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</si>
  <si>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</si>
  <si>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</si>
  <si>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</si>
  <si>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</si>
  <si>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</si>
  <si>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</si>
  <si>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</si>
  <si>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</si>
  <si>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</si>
  <si>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</si>
  <si>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</si>
  <si>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</si>
  <si>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</si>
  <si>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</si>
  <si>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</si>
  <si>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</si>
  <si>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</si>
  <si>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</si>
  <si>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</si>
  <si>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</si>
  <si>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</si>
  <si>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</si>
  <si>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</si>
  <si>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</si>
  <si>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</si>
  <si>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</si>
  <si>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</si>
  <si>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</si>
  <si>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</si>
  <si>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</si>
  <si>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</si>
  <si>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</si>
  <si>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</si>
  <si>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</si>
  <si>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</si>
  <si>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</si>
  <si>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</si>
  <si>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</si>
  <si>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</si>
  <si>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</si>
  <si>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</si>
  <si>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</si>
  <si>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</si>
  <si>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</si>
  <si>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</si>
  <si>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</si>
  <si>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</si>
  <si>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</si>
  <si>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</si>
  <si>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</si>
  <si>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</si>
  <si>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</si>
  <si>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</si>
  <si>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</si>
  <si>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</si>
  <si>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</si>
  <si>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</si>
  <si>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</si>
  <si>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</si>
  <si>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</si>
  <si>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</si>
  <si>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</si>
  <si>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</si>
  <si>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</si>
  <si>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</si>
  <si>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</si>
  <si>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</si>
  <si>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</si>
  <si>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</si>
  <si>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</si>
  <si>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</si>
  <si>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</si>
  <si>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</si>
  <si>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</si>
  <si>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</si>
  <si>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</si>
  <si>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</si>
  <si>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</si>
  <si>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</si>
  <si>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</si>
  <si>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</si>
  <si>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</si>
  <si>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</si>
  <si>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</si>
  <si>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</si>
  <si>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</si>
  <si>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</si>
  <si>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</si>
  <si>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</si>
  <si>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</si>
  <si>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</si>
  <si>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</si>
  <si>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</si>
  <si>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</si>
  <si>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</si>
  <si>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</si>
  <si>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</si>
  <si>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</si>
  <si>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</si>
  <si>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</si>
  <si>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</si>
  <si>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</si>
  <si>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</si>
  <si>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</si>
  <si>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</si>
  <si>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</si>
  <si>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</si>
  <si>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</si>
  <si>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</si>
  <si>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</si>
  <si>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</si>
  <si>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</si>
  <si>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</si>
  <si>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</si>
  <si>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</si>
  <si>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</si>
  <si>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</si>
  <si>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</si>
  <si>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</si>
  <si>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</si>
  <si>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</si>
  <si>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</si>
  <si>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</si>
  <si>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</si>
  <si>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</si>
  <si>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</si>
  <si>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</si>
  <si>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</si>
  <si>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</si>
  <si>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</si>
  <si>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</si>
  <si>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</si>
  <si>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</si>
  <si>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</si>
  <si>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</si>
  <si>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</si>
  <si>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</si>
  <si>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</si>
  <si>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</si>
  <si>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</si>
  <si>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</si>
  <si>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</si>
  <si>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</si>
  <si>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</si>
  <si>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</si>
  <si>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</si>
  <si>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</si>
  <si>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</si>
  <si>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</si>
  <si>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</si>
  <si>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</si>
  <si>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</si>
  <si>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</si>
  <si>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</si>
  <si>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</si>
  <si>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</si>
  <si>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</si>
  <si>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</si>
  <si>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</si>
  <si>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</si>
  <si>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</si>
  <si>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</si>
  <si>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</si>
  <si>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</si>
  <si>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</si>
  <si>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</si>
  <si>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</si>
  <si>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</si>
  <si>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</si>
  <si>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</si>
  <si>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</si>
  <si>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</si>
  <si>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</si>
  <si>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</si>
  <si>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</si>
  <si>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</si>
  <si>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</si>
  <si>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</si>
  <si>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</si>
  <si>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</si>
  <si>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</si>
  <si>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</si>
  <si>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</si>
  <si>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</si>
  <si>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</si>
  <si>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</si>
  <si>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</si>
  <si>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</si>
  <si>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</si>
  <si>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</si>
  <si>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</si>
  <si>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</si>
  <si>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</si>
  <si>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</si>
  <si>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</si>
  <si>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</si>
  <si>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</si>
  <si>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</si>
  <si>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</si>
  <si>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</si>
  <si>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</si>
  <si>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</si>
  <si>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</si>
  <si>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</si>
  <si>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</si>
  <si>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</si>
  <si>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</si>
  <si>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</si>
  <si>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</si>
  <si>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</si>
  <si>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</si>
  <si>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</si>
  <si>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</si>
  <si>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</si>
  <si>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</si>
  <si>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</si>
  <si>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</si>
  <si>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</si>
  <si>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</si>
  <si>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</si>
  <si>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</si>
  <si>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</si>
  <si>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</si>
  <si>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</si>
  <si>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</si>
  <si>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</si>
  <si>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</si>
  <si>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</si>
  <si>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</si>
  <si>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</si>
  <si>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</si>
  <si>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</si>
  <si>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</si>
  <si>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</si>
  <si>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</si>
  <si>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</si>
  <si>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</si>
  <si>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</si>
  <si>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</si>
  <si>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</si>
  <si>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</si>
  <si>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</si>
  <si>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</si>
  <si>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</si>
  <si>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</si>
  <si>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</si>
  <si>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</si>
  <si>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</si>
  <si>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</si>
  <si>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</si>
  <si>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</si>
  <si>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</si>
  <si>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</si>
  <si>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</si>
  <si>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</si>
  <si>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</si>
  <si>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</si>
  <si>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</si>
  <si>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</si>
  <si>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</si>
  <si>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</si>
  <si>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</si>
  <si>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</si>
  <si>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</si>
  <si>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</si>
  <si>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</si>
  <si>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</si>
  <si>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</si>
  <si>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</si>
  <si>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</si>
  <si>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</si>
  <si>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</si>
  <si>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</si>
  <si>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</si>
  <si>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</si>
  <si>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</si>
  <si>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</si>
  <si>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</si>
  <si>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</si>
  <si>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</si>
  <si>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</si>
  <si>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</si>
  <si>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</si>
  <si>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</si>
  <si>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</si>
  <si>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</si>
  <si>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</si>
  <si>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</si>
  <si>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</si>
  <si>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</si>
  <si>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</si>
  <si>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</si>
  <si>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</si>
  <si>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</si>
  <si>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</si>
  <si>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</si>
  <si>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</si>
  <si>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</si>
  <si>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</si>
  <si>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</si>
  <si>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</si>
  <si>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</si>
  <si>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</si>
  <si>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</si>
  <si>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</si>
  <si>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</si>
  <si>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</si>
  <si>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</si>
  <si>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</si>
  <si>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</si>
  <si>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</si>
  <si>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</si>
  <si>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</si>
  <si>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</si>
  <si>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</si>
  <si>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</si>
  <si>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</si>
  <si>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</si>
  <si>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</si>
  <si>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</si>
  <si>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</si>
  <si>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</si>
  <si>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</si>
  <si>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</si>
  <si>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</si>
  <si>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</si>
  <si>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</si>
  <si>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</si>
  <si>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</si>
  <si>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</si>
  <si>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</si>
  <si>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</si>
  <si>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</si>
  <si>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</si>
  <si>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</si>
  <si>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</si>
  <si>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</si>
  <si>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</si>
  <si>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</si>
  <si>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</si>
  <si>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</si>
  <si>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</si>
  <si>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</si>
  <si>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</si>
  <si>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</si>
  <si>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</si>
  <si>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</si>
  <si>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</si>
  <si>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</si>
  <si>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</si>
  <si>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</si>
  <si>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</si>
  <si>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</si>
  <si>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</si>
  <si>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</si>
  <si>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</si>
  <si>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</si>
  <si>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</si>
  <si>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</si>
  <si>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</si>
  <si>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</si>
  <si>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</si>
  <si>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</si>
  <si>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</si>
  <si>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</si>
  <si>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</si>
  <si>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</si>
  <si>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</si>
  <si>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</si>
  <si>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</si>
  <si>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</si>
  <si>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</si>
  <si>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</si>
  <si>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</si>
  <si>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</si>
  <si>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</si>
  <si>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</si>
  <si>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</si>
  <si>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</si>
  <si>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</si>
  <si>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</si>
  <si>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</si>
  <si>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</si>
  <si>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</si>
  <si>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</si>
  <si>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</si>
  <si>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</si>
  <si>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</si>
  <si>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</si>
  <si>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</si>
  <si>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</si>
  <si>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</si>
  <si>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</si>
  <si>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</si>
  <si>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</si>
  <si>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</si>
  <si>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</si>
  <si>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</si>
  <si>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</si>
  <si>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</si>
  <si>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</si>
  <si>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</si>
  <si>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</si>
  <si>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</si>
  <si>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</si>
  <si>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</si>
  <si>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</si>
  <si>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</si>
  <si>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</si>
  <si>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</si>
  <si>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</si>
  <si>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</si>
  <si>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</si>
  <si>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</si>
  <si>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</si>
  <si>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</si>
  <si>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IV квартал 2023  в ФГБОУ ВО "Академия гражданской защиты МЧС России" </t>
    </r>
  </si>
  <si>
    <t>IV квартал 2023 года</t>
  </si>
  <si>
    <t>IV квартал 2022 года</t>
  </si>
  <si>
    <t>Другие вопросы</t>
  </si>
  <si>
    <t>О выдаче согласия быть ведущей организацией при защите диссертации</t>
  </si>
  <si>
    <t>О сотрудничестве в сфере образования (переподготовки)</t>
  </si>
  <si>
    <t>О  желании участвовать в выполнении российских и международных программ по борьбе с терроризмом</t>
  </si>
  <si>
    <t>О сотрудничестве в области патриотического воспитания</t>
  </si>
  <si>
    <t>0004.0015.0155.0934</t>
  </si>
  <si>
    <t>О подтверждении образования сотрудника в занимаемой должности</t>
  </si>
  <si>
    <t>Об оформлении студенческого проездного билета</t>
  </si>
  <si>
    <t>0002.0007.0074.0320</t>
  </si>
  <si>
    <t>0002.0013.0139.0344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</si>
</sst>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25" fillId="0" borderId="0"/>
  </cellStyleXfs>
  <cellXfs count="261">
    <xf numFmtId="0" fontId="0" fillId="0" borderId="0" xfId="0"/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Border="1"/>
    <xf numFmtId="2" fontId="0" fillId="0" borderId="0" xfId="0" applyNumberForma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1" applyNumberFormat="1" applyFont="1" applyBorder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12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7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1" fontId="27" fillId="5" borderId="1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49" fontId="24" fillId="0" borderId="2" xfId="1" applyNumberFormat="1" applyFont="1" applyBorder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49" fontId="24" fillId="0" borderId="3" xfId="1" applyNumberFormat="1" applyFont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14" fillId="7" borderId="1" xfId="1" applyNumberFormat="1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0" fillId="7" borderId="0" xfId="0" applyFill="1" applyBorder="1"/>
    <xf numFmtId="0" fontId="3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2" fontId="6" fillId="3" borderId="1" xfId="0" applyNumberFormat="1" applyFont="1" applyFill="1" applyBorder="1" applyAlignment="1"/>
    <xf numFmtId="1" fontId="6" fillId="3" borderId="1" xfId="0" applyNumberFormat="1" applyFont="1" applyFill="1" applyBorder="1" applyAlignment="1"/>
    <xf numFmtId="49" fontId="17" fillId="3" borderId="2" xfId="1" applyNumberFormat="1" applyFont="1" applyFill="1" applyBorder="1" applyAlignment="1">
      <alignment horizontal="center" vertical="center"/>
    </xf>
    <xf numFmtId="49" fontId="24" fillId="3" borderId="14" xfId="1" applyNumberFormat="1" applyFont="1" applyFill="1" applyBorder="1" applyAlignment="1">
      <alignment horizontal="left" vertical="center"/>
    </xf>
    <xf numFmtId="49" fontId="24" fillId="3" borderId="13" xfId="1" applyNumberFormat="1" applyFont="1" applyFill="1" applyBorder="1" applyAlignment="1">
      <alignment horizontal="left" vertical="center"/>
    </xf>
    <xf numFmtId="49" fontId="24" fillId="3" borderId="5" xfId="1" applyNumberFormat="1" applyFont="1" applyFill="1" applyBorder="1" applyAlignment="1">
      <alignment horizontal="left" vertical="center"/>
    </xf>
    <xf numFmtId="49" fontId="14" fillId="3" borderId="5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3" fillId="0" borderId="0" xfId="0" applyFont="1" applyFill="1"/>
    <xf numFmtId="0" fontId="1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/>
    </xf>
    <xf numFmtId="1" fontId="27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2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/>
    <xf numFmtId="1" fontId="17" fillId="0" borderId="1" xfId="0" applyNumberFormat="1" applyFont="1" applyFill="1" applyBorder="1" applyAlignment="1"/>
    <xf numFmtId="2" fontId="30" fillId="0" borderId="0" xfId="0" applyNumberFormat="1" applyFont="1" applyAlignment="1"/>
    <xf numFmtId="2" fontId="0" fillId="0" borderId="0" xfId="0" applyNumberFormat="1" applyFont="1" applyAlignment="1"/>
    <xf numFmtId="0" fontId="17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/>
    <xf numFmtId="1" fontId="17" fillId="9" borderId="1" xfId="0" applyNumberFormat="1" applyFont="1" applyFill="1" applyBorder="1" applyAlignment="1"/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2" fontId="6" fillId="9" borderId="1" xfId="0" applyNumberFormat="1" applyFont="1" applyFill="1" applyBorder="1" applyAlignment="1"/>
    <xf numFmtId="1" fontId="6" fillId="9" borderId="1" xfId="0" applyNumberFormat="1" applyFont="1" applyFill="1" applyBorder="1" applyAlignment="1"/>
    <xf numFmtId="2" fontId="0" fillId="9" borderId="0" xfId="0" applyNumberFormat="1" applyFill="1" applyAlignment="1"/>
    <xf numFmtId="0" fontId="27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2" fontId="27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2" fontId="17" fillId="5" borderId="1" xfId="0" applyNumberFormat="1" applyFont="1" applyFill="1" applyBorder="1" applyAlignment="1"/>
    <xf numFmtId="1" fontId="17" fillId="5" borderId="1" xfId="0" applyNumberFormat="1" applyFont="1" applyFill="1" applyBorder="1" applyAlignment="1"/>
    <xf numFmtId="2" fontId="30" fillId="5" borderId="0" xfId="0" applyNumberFormat="1" applyFont="1" applyFill="1" applyAlignment="1"/>
    <xf numFmtId="0" fontId="17" fillId="5" borderId="1" xfId="0" applyFont="1" applyFill="1" applyBorder="1" applyAlignment="1"/>
    <xf numFmtId="0" fontId="17" fillId="5" borderId="1" xfId="0" applyFont="1" applyFill="1" applyBorder="1" applyAlignment="1">
      <alignment horizontal="center"/>
    </xf>
    <xf numFmtId="1" fontId="17" fillId="5" borderId="1" xfId="0" applyNumberFormat="1" applyFont="1" applyFill="1" applyBorder="1"/>
    <xf numFmtId="0" fontId="30" fillId="5" borderId="0" xfId="0" applyFont="1" applyFill="1" applyBorder="1"/>
    <xf numFmtId="0" fontId="30" fillId="5" borderId="0" xfId="0" applyFont="1" applyFill="1"/>
    <xf numFmtId="2" fontId="0" fillId="3" borderId="0" xfId="0" applyNumberFormat="1" applyFont="1" applyFill="1" applyAlignment="1"/>
    <xf numFmtId="0" fontId="6" fillId="3" borderId="1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1" fontId="17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32" fillId="0" borderId="5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 wrapText="1"/>
    </xf>
    <xf numFmtId="0" fontId="14" fillId="6" borderId="2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49" fontId="15" fillId="0" borderId="11" xfId="1" applyNumberFormat="1" applyFont="1" applyBorder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5" xfId="1" applyNumberFormat="1" applyFont="1" applyFill="1" applyBorder="1" applyAlignment="1">
      <alignment horizontal="center" vertical="center"/>
    </xf>
    <xf numFmtId="49" fontId="15" fillId="0" borderId="1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49" fontId="24" fillId="0" borderId="2" xfId="1" applyNumberFormat="1" applyFont="1" applyBorder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49" fontId="24" fillId="0" borderId="3" xfId="1" applyNumberFormat="1" applyFont="1" applyBorder="1" applyAlignment="1">
      <alignment horizontal="left" vertical="center"/>
    </xf>
    <xf numFmtId="49" fontId="24" fillId="0" borderId="2" xfId="1" applyNumberFormat="1" applyFont="1" applyBorder="1" applyAlignment="1">
      <alignment horizontal="center" vertical="center" wrapText="1"/>
    </xf>
    <xf numFmtId="49" fontId="24" fillId="0" borderId="7" xfId="1" applyNumberFormat="1" applyFont="1" applyBorder="1" applyAlignment="1">
      <alignment horizontal="center" vertical="center" wrapText="1"/>
    </xf>
    <xf numFmtId="49" fontId="24" fillId="0" borderId="3" xfId="1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49" fontId="15" fillId="0" borderId="6" xfId="1" applyNumberFormat="1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1"/>
  <sheetViews>
    <sheetView tabSelected="1" view="pageBreakPreview" topLeftCell="A85" zoomScale="80" zoomScaleNormal="80" zoomScaleSheetLayoutView="80" workbookViewId="0">
      <selection activeCell="B92" sqref="B92:C92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22" t="s">
        <v>2</v>
      </c>
      <c r="E1" s="223"/>
      <c r="H1" s="128" t="s">
        <v>423</v>
      </c>
    </row>
    <row r="3" spans="1:56" ht="18.75" customHeight="1" x14ac:dyDescent="0.25">
      <c r="A3" s="25"/>
      <c r="B3" s="231" t="s">
        <v>86</v>
      </c>
      <c r="C3" s="231"/>
      <c r="D3" s="231"/>
      <c r="E3" s="231"/>
      <c r="F3" s="231"/>
      <c r="G3" s="231"/>
      <c r="H3" s="231"/>
    </row>
    <row r="4" spans="1:56" ht="15.75" customHeight="1" x14ac:dyDescent="0.25">
      <c r="A4" s="25"/>
      <c r="B4" s="232" t="s">
        <v>437</v>
      </c>
      <c r="C4" s="233"/>
      <c r="D4" s="233"/>
      <c r="E4" s="233"/>
      <c r="F4" s="233"/>
      <c r="G4" s="233"/>
      <c r="H4" s="233"/>
    </row>
    <row r="5" spans="1:56" s="6" customFormat="1" ht="15.75" customHeight="1" x14ac:dyDescent="0.25">
      <c r="A5" s="25"/>
      <c r="B5" s="47"/>
      <c r="C5" s="232"/>
      <c r="D5" s="233"/>
      <c r="E5" s="233"/>
      <c r="F5" s="233"/>
      <c r="G5" s="233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34"/>
      <c r="C6" s="234"/>
      <c r="D6" s="234"/>
      <c r="E6" s="234"/>
      <c r="F6" s="234"/>
      <c r="G6" s="234"/>
      <c r="H6" s="234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4" t="s">
        <v>70</v>
      </c>
      <c r="C8" s="224"/>
      <c r="D8" s="33" t="s">
        <v>1</v>
      </c>
      <c r="E8" s="34" t="s">
        <v>0</v>
      </c>
      <c r="F8" s="35" t="s">
        <v>3</v>
      </c>
      <c r="G8" s="36" t="s">
        <v>439</v>
      </c>
      <c r="H8" s="80" t="s">
        <v>438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98" t="s">
        <v>71</v>
      </c>
      <c r="B9" s="199"/>
      <c r="C9" s="199"/>
      <c r="D9" s="199"/>
      <c r="E9" s="199"/>
      <c r="F9" s="199"/>
      <c r="G9" s="199"/>
      <c r="H9" s="200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5" t="s">
        <v>90</v>
      </c>
      <c r="C10" s="225"/>
      <c r="D10" s="34">
        <v>9</v>
      </c>
      <c r="E10" s="35">
        <v>10</v>
      </c>
      <c r="F10" s="70">
        <v>10</v>
      </c>
      <c r="G10" s="73">
        <v>48</v>
      </c>
      <c r="H10" s="73">
        <f>H11+H14</f>
        <v>43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14" t="s">
        <v>106</v>
      </c>
      <c r="B11" s="246" t="s">
        <v>408</v>
      </c>
      <c r="C11" s="247"/>
      <c r="D11" s="34"/>
      <c r="E11" s="35"/>
      <c r="F11" s="70"/>
      <c r="G11" s="54">
        <v>39</v>
      </c>
      <c r="H11" s="54">
        <f>H13+H12</f>
        <v>31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15"/>
      <c r="B12" s="246" t="s">
        <v>412</v>
      </c>
      <c r="C12" s="247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15"/>
      <c r="B13" s="246" t="s">
        <v>409</v>
      </c>
      <c r="C13" s="247"/>
      <c r="D13" s="34"/>
      <c r="E13" s="35"/>
      <c r="F13" s="70"/>
      <c r="G13" s="43">
        <v>39</v>
      </c>
      <c r="H13" s="43">
        <v>31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15"/>
      <c r="B14" s="235" t="s">
        <v>83</v>
      </c>
      <c r="C14" s="236"/>
      <c r="D14" s="34"/>
      <c r="E14" s="35"/>
      <c r="F14" s="70"/>
      <c r="G14" s="43">
        <v>9</v>
      </c>
      <c r="H14" s="43">
        <v>12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43" t="s">
        <v>96</v>
      </c>
      <c r="C15" s="244"/>
      <c r="D15" s="34"/>
      <c r="E15" s="35"/>
      <c r="F15" s="70"/>
      <c r="G15" s="54">
        <f>G16+G17+G18+G19</f>
        <v>48</v>
      </c>
      <c r="H15" s="54">
        <f>H16+H17+H18+H19</f>
        <v>43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207" t="s">
        <v>106</v>
      </c>
      <c r="B16" s="245" t="s">
        <v>64</v>
      </c>
      <c r="C16" s="245"/>
      <c r="D16" s="33">
        <v>4</v>
      </c>
      <c r="E16" s="35">
        <v>3</v>
      </c>
      <c r="F16" s="55">
        <v>1</v>
      </c>
      <c r="G16" s="59">
        <v>48</v>
      </c>
      <c r="H16" s="43">
        <v>43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205"/>
      <c r="B17" s="245" t="s">
        <v>65</v>
      </c>
      <c r="C17" s="245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205"/>
      <c r="B18" s="245" t="s">
        <v>66</v>
      </c>
      <c r="C18" s="245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205"/>
      <c r="B19" s="185" t="s">
        <v>84</v>
      </c>
      <c r="C19" s="186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48" t="s">
        <v>92</v>
      </c>
      <c r="C20" s="248"/>
      <c r="D20" s="68"/>
      <c r="E20" s="41"/>
      <c r="F20" s="69"/>
      <c r="G20" s="72">
        <f>SUM(G21:G28)</f>
        <v>48</v>
      </c>
      <c r="H20" s="72">
        <f>SUM(H21:H28)</f>
        <v>43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207" t="s">
        <v>106</v>
      </c>
      <c r="B21" s="227" t="s">
        <v>414</v>
      </c>
      <c r="C21" s="228"/>
      <c r="D21" s="33"/>
      <c r="E21" s="35"/>
      <c r="F21" s="55"/>
      <c r="G21" s="59">
        <v>48</v>
      </c>
      <c r="H21" s="43">
        <v>43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205"/>
      <c r="B22" s="245" t="s">
        <v>415</v>
      </c>
      <c r="C22" s="245"/>
      <c r="D22" s="61"/>
      <c r="E22" s="35"/>
      <c r="F22" s="55"/>
      <c r="G22" s="75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205"/>
      <c r="B23" s="227" t="s">
        <v>416</v>
      </c>
      <c r="C23" s="228"/>
      <c r="D23" s="61"/>
      <c r="E23" s="35"/>
      <c r="F23" s="55"/>
      <c r="G23" s="125"/>
      <c r="H23" s="43"/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205"/>
      <c r="B24" s="227" t="s">
        <v>417</v>
      </c>
      <c r="C24" s="228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205"/>
      <c r="B25" s="227" t="s">
        <v>418</v>
      </c>
      <c r="C25" s="228"/>
      <c r="D25" s="61"/>
      <c r="E25" s="35"/>
      <c r="F25" s="55"/>
      <c r="G25" s="125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205"/>
      <c r="B26" s="227" t="s">
        <v>419</v>
      </c>
      <c r="C26" s="228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205"/>
      <c r="B27" s="227" t="s">
        <v>424</v>
      </c>
      <c r="C27" s="228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205"/>
      <c r="B28" s="227" t="s">
        <v>420</v>
      </c>
      <c r="C28" s="228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205"/>
      <c r="B29" s="230" t="s">
        <v>392</v>
      </c>
      <c r="C29" s="230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206"/>
      <c r="B30" s="252" t="s">
        <v>434</v>
      </c>
      <c r="C30" s="252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257" t="s">
        <v>93</v>
      </c>
      <c r="C31" s="258"/>
      <c r="D31" s="39"/>
      <c r="E31" s="40"/>
      <c r="F31" s="56"/>
      <c r="G31" s="60">
        <f>G32+G33+G35+G34</f>
        <v>0</v>
      </c>
      <c r="H31" s="60">
        <f>H32+H33+H35+H34</f>
        <v>3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207" t="s">
        <v>106</v>
      </c>
      <c r="B32" s="259" t="s">
        <v>94</v>
      </c>
      <c r="C32" s="260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205"/>
      <c r="B33" s="208" t="s">
        <v>95</v>
      </c>
      <c r="C33" s="209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205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205"/>
      <c r="B35" s="213" t="s">
        <v>214</v>
      </c>
      <c r="C35" s="245"/>
      <c r="D35" s="39"/>
      <c r="E35" s="40"/>
      <c r="F35" s="56"/>
      <c r="G35" s="60"/>
      <c r="H35" s="81">
        <v>3</v>
      </c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12" t="s">
        <v>97</v>
      </c>
      <c r="C36" s="212"/>
      <c r="D36" s="64"/>
      <c r="E36" s="40"/>
      <c r="F36" s="65"/>
      <c r="G36" s="66">
        <f>G37+G38+G39</f>
        <v>48</v>
      </c>
      <c r="H36" s="66">
        <f>H37+H38+H39</f>
        <v>43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214" t="s">
        <v>106</v>
      </c>
      <c r="B37" s="229" t="s">
        <v>98</v>
      </c>
      <c r="C37" s="229"/>
      <c r="D37" s="64"/>
      <c r="E37" s="40"/>
      <c r="F37" s="65"/>
      <c r="G37" s="66">
        <v>48</v>
      </c>
      <c r="H37" s="66">
        <v>36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15"/>
      <c r="B38" s="230" t="s">
        <v>99</v>
      </c>
      <c r="C38" s="230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215"/>
      <c r="B39" s="255" t="s">
        <v>212</v>
      </c>
      <c r="C39" s="256"/>
      <c r="D39" s="64"/>
      <c r="E39" s="40"/>
      <c r="F39" s="65"/>
      <c r="G39" s="174"/>
      <c r="H39" s="178">
        <v>7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253" t="s">
        <v>229</v>
      </c>
      <c r="C40" s="254"/>
      <c r="D40" s="64"/>
      <c r="E40" s="40"/>
      <c r="F40" s="65"/>
      <c r="G40" s="66">
        <f>SUM(G41:G48)</f>
        <v>48</v>
      </c>
      <c r="H40" s="66">
        <f>SUM(H41:H48)</f>
        <v>43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203" t="s">
        <v>222</v>
      </c>
      <c r="C41" s="204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203" t="s">
        <v>223</v>
      </c>
      <c r="C42" s="204"/>
      <c r="D42" s="64"/>
      <c r="E42" s="40"/>
      <c r="F42" s="65"/>
      <c r="G42" s="66">
        <v>2</v>
      </c>
      <c r="H42" s="66">
        <v>8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203" t="s">
        <v>224</v>
      </c>
      <c r="C43" s="204"/>
      <c r="D43" s="64"/>
      <c r="E43" s="40"/>
      <c r="F43" s="65"/>
      <c r="G43" s="66">
        <v>1</v>
      </c>
      <c r="H43" s="66">
        <v>5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203" t="s">
        <v>225</v>
      </c>
      <c r="C44" s="204"/>
      <c r="D44" s="64"/>
      <c r="E44" s="40"/>
      <c r="F44" s="65"/>
      <c r="G44" s="66">
        <v>45</v>
      </c>
      <c r="H44" s="66">
        <v>23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203" t="s">
        <v>226</v>
      </c>
      <c r="C45" s="204"/>
      <c r="D45" s="64"/>
      <c r="E45" s="40"/>
      <c r="F45" s="65"/>
      <c r="G45" s="66"/>
      <c r="H45" s="66"/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203" t="s">
        <v>227</v>
      </c>
      <c r="C46" s="204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203" t="s">
        <v>228</v>
      </c>
      <c r="C47" s="204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185" t="s">
        <v>212</v>
      </c>
      <c r="C48" s="186"/>
      <c r="D48" s="39"/>
      <c r="E48" s="40"/>
      <c r="F48" s="56"/>
      <c r="G48" s="175"/>
      <c r="H48" s="66">
        <v>7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205" t="s">
        <v>106</v>
      </c>
      <c r="B49" s="183" t="s">
        <v>218</v>
      </c>
      <c r="C49" s="184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205"/>
      <c r="B50" s="183" t="s">
        <v>219</v>
      </c>
      <c r="C50" s="184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205"/>
      <c r="B51" s="183" t="s">
        <v>230</v>
      </c>
      <c r="C51" s="184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205"/>
      <c r="B52" s="183" t="s">
        <v>220</v>
      </c>
      <c r="C52" s="184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206"/>
      <c r="B53" s="183" t="s">
        <v>221</v>
      </c>
      <c r="C53" s="184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40" t="s">
        <v>208</v>
      </c>
      <c r="B54" s="241"/>
      <c r="C54" s="241"/>
      <c r="D54" s="241"/>
      <c r="E54" s="241"/>
      <c r="F54" s="241"/>
      <c r="G54" s="241"/>
      <c r="H54" s="242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6" t="s">
        <v>91</v>
      </c>
      <c r="C55" s="226"/>
      <c r="D55" s="39"/>
      <c r="E55" s="40"/>
      <c r="F55" s="56"/>
      <c r="G55" s="60">
        <f>G56+G57+G58</f>
        <v>0</v>
      </c>
      <c r="H55" s="60">
        <f>H56+H57+H58</f>
        <v>1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213" t="s">
        <v>410</v>
      </c>
      <c r="C56" s="213"/>
      <c r="D56" s="61"/>
      <c r="E56" s="34"/>
      <c r="F56" s="59"/>
      <c r="G56" s="71"/>
      <c r="H56" s="43">
        <v>1</v>
      </c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213" t="s">
        <v>411</v>
      </c>
      <c r="C57" s="213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185" t="s">
        <v>421</v>
      </c>
      <c r="C58" s="186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213" t="s">
        <v>108</v>
      </c>
      <c r="C59" s="213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37" t="s">
        <v>209</v>
      </c>
      <c r="B60" s="238"/>
      <c r="C60" s="238"/>
      <c r="D60" s="238"/>
      <c r="E60" s="238"/>
      <c r="F60" s="238"/>
      <c r="G60" s="238"/>
      <c r="H60" s="239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10" t="s">
        <v>403</v>
      </c>
      <c r="C61" s="211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195" t="s">
        <v>405</v>
      </c>
      <c r="C62" s="196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195" t="s">
        <v>406</v>
      </c>
      <c r="C63" s="196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195" t="s">
        <v>407</v>
      </c>
      <c r="C64" s="196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195" t="s">
        <v>404</v>
      </c>
      <c r="C65" s="196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17" t="s">
        <v>422</v>
      </c>
      <c r="C66" s="218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19" t="s">
        <v>383</v>
      </c>
      <c r="C67" s="220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214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15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15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51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19" t="s">
        <v>384</v>
      </c>
      <c r="C72" s="220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214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15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15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251"/>
      <c r="B76" s="235" t="s">
        <v>388</v>
      </c>
      <c r="C76" s="236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98" t="s">
        <v>72</v>
      </c>
      <c r="B78" s="199"/>
      <c r="C78" s="199"/>
      <c r="D78" s="199"/>
      <c r="E78" s="199"/>
      <c r="F78" s="199"/>
      <c r="G78" s="199"/>
      <c r="H78" s="200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201" t="s">
        <v>103</v>
      </c>
      <c r="C79" s="202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21" t="s">
        <v>210</v>
      </c>
      <c r="C80" s="221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16" t="s">
        <v>87</v>
      </c>
      <c r="C81" s="216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213" t="s">
        <v>88</v>
      </c>
      <c r="C82" s="213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195" t="s">
        <v>396</v>
      </c>
      <c r="C83" s="196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98" t="s">
        <v>73</v>
      </c>
      <c r="B84" s="199"/>
      <c r="C84" s="199"/>
      <c r="D84" s="199"/>
      <c r="E84" s="199"/>
      <c r="F84" s="199"/>
      <c r="G84" s="199"/>
      <c r="H84" s="200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189" t="s">
        <v>118</v>
      </c>
      <c r="C85" s="190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191" t="s">
        <v>67</v>
      </c>
      <c r="C86" s="192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193" t="s">
        <v>68</v>
      </c>
      <c r="C87" s="194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197" t="s">
        <v>110</v>
      </c>
      <c r="C88" s="197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191" t="s">
        <v>67</v>
      </c>
      <c r="C89" s="192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193" t="s">
        <v>68</v>
      </c>
      <c r="C90" s="194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193" t="s">
        <v>215</v>
      </c>
      <c r="C91" s="194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189" t="s">
        <v>116</v>
      </c>
      <c r="C92" s="190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49" t="s">
        <v>274</v>
      </c>
      <c r="C93" s="250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49" t="s">
        <v>272</v>
      </c>
      <c r="C94" s="250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49" t="s">
        <v>129</v>
      </c>
      <c r="C95" s="250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49" t="s">
        <v>269</v>
      </c>
      <c r="C96" s="250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49" t="s">
        <v>267</v>
      </c>
      <c r="C97" s="250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49" t="s">
        <v>265</v>
      </c>
      <c r="C98" s="250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98" t="s">
        <v>74</v>
      </c>
      <c r="B100" s="199"/>
      <c r="C100" s="199"/>
      <c r="D100" s="199"/>
      <c r="E100" s="199"/>
      <c r="F100" s="199"/>
      <c r="G100" s="199"/>
      <c r="H100" s="200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187" t="s">
        <v>104</v>
      </c>
      <c r="C101" s="188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1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/>
      <c r="H106" s="136">
        <v>1</v>
      </c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0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/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1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>
        <v>1</v>
      </c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0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/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>
        <v>1</v>
      </c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/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181" t="s">
        <v>430</v>
      </c>
      <c r="C177" s="182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1</v>
      </c>
      <c r="H181" s="165">
        <f t="shared" si="5"/>
        <v>5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/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/>
      <c r="H192" s="136">
        <v>5</v>
      </c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>
        <v>1</v>
      </c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1</v>
      </c>
      <c r="H197" s="165">
        <f t="shared" si="6"/>
        <v>0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>
        <v>1</v>
      </c>
      <c r="H210" s="136"/>
    </row>
    <row r="211" spans="1:8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179" t="s">
        <v>430</v>
      </c>
      <c r="C213" s="180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SUM(G221:G223)</f>
        <v>32</v>
      </c>
      <c r="H220" s="165">
        <f>SUM(H221:H223)</f>
        <v>23</v>
      </c>
    </row>
    <row r="221" spans="1:8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9</v>
      </c>
      <c r="H222" s="136">
        <v>8</v>
      </c>
    </row>
    <row r="223" spans="1:8" s="82" customFormat="1" ht="24.95" customHeight="1" x14ac:dyDescent="0.25">
      <c r="A223" s="139">
        <v>122</v>
      </c>
      <c r="B223" s="134" t="s">
        <v>283</v>
      </c>
      <c r="C223" s="135" t="s">
        <v>282</v>
      </c>
      <c r="D223" s="134">
        <v>23</v>
      </c>
      <c r="E223" s="134">
        <v>23</v>
      </c>
      <c r="F223" s="133"/>
      <c r="G223" s="136">
        <v>23</v>
      </c>
      <c r="H223" s="136">
        <v>15</v>
      </c>
    </row>
    <row r="224" spans="1:8" s="166" customFormat="1" ht="18.75" x14ac:dyDescent="0.3">
      <c r="A224" s="162"/>
      <c r="B224" s="163">
        <v>12</v>
      </c>
      <c r="C224" s="83" t="s">
        <v>281</v>
      </c>
      <c r="D224" s="163">
        <v>1</v>
      </c>
      <c r="E224" s="163">
        <v>1</v>
      </c>
      <c r="F224" s="165">
        <f t="shared" ref="F224:G224" si="7">F225+F226</f>
        <v>0</v>
      </c>
      <c r="G224" s="165">
        <f t="shared" si="7"/>
        <v>0</v>
      </c>
      <c r="H224" s="165">
        <f t="shared" ref="H224" si="8">H225+H226</f>
        <v>0</v>
      </c>
    </row>
    <row r="225" spans="1:8" s="82" customFormat="1" ht="24.95" customHeight="1" x14ac:dyDescent="0.25">
      <c r="A225" s="139">
        <v>124</v>
      </c>
      <c r="B225" s="134" t="s">
        <v>34</v>
      </c>
      <c r="C225" s="135" t="s">
        <v>176</v>
      </c>
      <c r="D225" s="134">
        <v>3</v>
      </c>
      <c r="E225" s="134">
        <v>3</v>
      </c>
      <c r="F225" s="133"/>
      <c r="G225" s="136"/>
      <c r="H225" s="136"/>
    </row>
    <row r="226" spans="1:8" s="82" customFormat="1" ht="24.95" customHeight="1" x14ac:dyDescent="0.25">
      <c r="A226" s="139">
        <v>130</v>
      </c>
      <c r="B226" s="134" t="s">
        <v>277</v>
      </c>
      <c r="C226" s="135" t="s">
        <v>276</v>
      </c>
      <c r="D226" s="134">
        <v>1</v>
      </c>
      <c r="E226" s="134">
        <v>1</v>
      </c>
      <c r="F226" s="133"/>
      <c r="G226" s="136"/>
      <c r="H226" s="136"/>
    </row>
    <row r="227" spans="1:8" s="166" customFormat="1" ht="18.75" x14ac:dyDescent="0.3">
      <c r="A227" s="162"/>
      <c r="B227" s="163">
        <v>13</v>
      </c>
      <c r="C227" s="83" t="s">
        <v>280</v>
      </c>
      <c r="D227" s="163"/>
      <c r="E227" s="163"/>
      <c r="F227" s="164"/>
      <c r="G227" s="165">
        <f t="shared" ref="G227:H227" si="9">SUM(G228:G230)</f>
        <v>0</v>
      </c>
      <c r="H227" s="165">
        <f t="shared" si="9"/>
        <v>0</v>
      </c>
    </row>
    <row r="228" spans="1:8" s="82" customFormat="1" ht="24.95" customHeight="1" x14ac:dyDescent="0.25">
      <c r="A228" s="139">
        <v>125</v>
      </c>
      <c r="B228" s="134" t="s">
        <v>31</v>
      </c>
      <c r="C228" s="135" t="s">
        <v>134</v>
      </c>
      <c r="D228" s="134">
        <v>2</v>
      </c>
      <c r="E228" s="134">
        <v>2</v>
      </c>
      <c r="F228" s="133"/>
      <c r="G228" s="136"/>
      <c r="H228" s="136"/>
    </row>
    <row r="229" spans="1:8" s="148" customFormat="1" ht="24.95" customHeight="1" x14ac:dyDescent="0.25">
      <c r="A229" s="139">
        <v>126</v>
      </c>
      <c r="B229" s="134" t="s">
        <v>279</v>
      </c>
      <c r="C229" s="135" t="s">
        <v>278</v>
      </c>
      <c r="D229" s="134">
        <v>4</v>
      </c>
      <c r="E229" s="134">
        <v>4</v>
      </c>
      <c r="F229" s="133"/>
      <c r="G229" s="136"/>
      <c r="H229" s="136"/>
    </row>
    <row r="230" spans="1:8" s="82" customFormat="1" ht="45" x14ac:dyDescent="0.25">
      <c r="A230" s="139">
        <v>129</v>
      </c>
      <c r="B230" s="134" t="s">
        <v>136</v>
      </c>
      <c r="C230" s="135" t="s">
        <v>202</v>
      </c>
      <c r="D230" s="134">
        <v>1</v>
      </c>
      <c r="E230" s="134">
        <v>1</v>
      </c>
      <c r="F230" s="133"/>
      <c r="G230" s="136"/>
      <c r="H230" s="136"/>
    </row>
    <row r="231" spans="1:8" s="147" customFormat="1" ht="26.25" customHeight="1" x14ac:dyDescent="0.3">
      <c r="A231" s="149"/>
      <c r="B231" s="179" t="s">
        <v>430</v>
      </c>
      <c r="C231" s="180"/>
      <c r="D231" s="150"/>
      <c r="E231" s="150"/>
      <c r="F231" s="151"/>
      <c r="G231" s="152">
        <f t="shared" ref="G231:H231" si="10">SUM(G232:G234)</f>
        <v>0</v>
      </c>
      <c r="H231" s="152">
        <f t="shared" si="10"/>
        <v>0</v>
      </c>
    </row>
    <row r="232" spans="1:8" s="82" customFormat="1" ht="24.95" customHeight="1" x14ac:dyDescent="0.25">
      <c r="A232" s="139">
        <v>131</v>
      </c>
      <c r="B232" s="134" t="s">
        <v>243</v>
      </c>
      <c r="C232" s="135" t="s">
        <v>244</v>
      </c>
      <c r="D232" s="134"/>
      <c r="E232" s="134"/>
      <c r="F232" s="133"/>
      <c r="G232" s="136"/>
      <c r="H232" s="136"/>
    </row>
    <row r="233" spans="1:8" s="82" customFormat="1" ht="24.95" customHeight="1" x14ac:dyDescent="0.25">
      <c r="A233" s="139">
        <v>132</v>
      </c>
      <c r="B233" s="134" t="s">
        <v>32</v>
      </c>
      <c r="C233" s="135" t="s">
        <v>175</v>
      </c>
      <c r="D233" s="134">
        <v>82</v>
      </c>
      <c r="E233" s="134">
        <v>82</v>
      </c>
      <c r="F233" s="133"/>
      <c r="G233" s="136"/>
      <c r="H233" s="136"/>
    </row>
    <row r="234" spans="1:8" s="148" customFormat="1" ht="24.95" customHeight="1" x14ac:dyDescent="0.25">
      <c r="A234" s="139">
        <v>133</v>
      </c>
      <c r="B234" s="134" t="s">
        <v>33</v>
      </c>
      <c r="C234" s="135" t="s">
        <v>180</v>
      </c>
      <c r="D234" s="134"/>
      <c r="E234" s="134"/>
      <c r="F234" s="133"/>
      <c r="G234" s="136"/>
      <c r="H234" s="136"/>
    </row>
    <row r="235" spans="1:8" s="166" customFormat="1" ht="18.75" x14ac:dyDescent="0.3">
      <c r="A235" s="162"/>
      <c r="B235" s="163">
        <v>14</v>
      </c>
      <c r="C235" s="83" t="s">
        <v>107</v>
      </c>
      <c r="D235" s="163">
        <v>4</v>
      </c>
      <c r="E235" s="163">
        <v>4</v>
      </c>
      <c r="F235" s="164"/>
      <c r="G235" s="165">
        <f>SUM(G236:G241)</f>
        <v>1</v>
      </c>
      <c r="H235" s="165">
        <f>SUM(H236:H241)</f>
        <v>0</v>
      </c>
    </row>
    <row r="236" spans="1:8" s="148" customFormat="1" ht="24.95" customHeight="1" x14ac:dyDescent="0.25">
      <c r="A236" s="139">
        <v>134</v>
      </c>
      <c r="B236" s="134" t="s">
        <v>264</v>
      </c>
      <c r="C236" s="135" t="s">
        <v>150</v>
      </c>
      <c r="D236" s="134"/>
      <c r="E236" s="134"/>
      <c r="F236" s="133"/>
      <c r="G236" s="136">
        <v>1</v>
      </c>
      <c r="H236" s="136"/>
    </row>
    <row r="237" spans="1:8" s="148" customFormat="1" ht="24.95" customHeight="1" x14ac:dyDescent="0.25">
      <c r="A237" s="139">
        <v>137</v>
      </c>
      <c r="B237" s="134" t="s">
        <v>37</v>
      </c>
      <c r="C237" s="135" t="s">
        <v>167</v>
      </c>
      <c r="D237" s="134">
        <v>4</v>
      </c>
      <c r="E237" s="134">
        <v>4</v>
      </c>
      <c r="F237" s="140"/>
      <c r="G237" s="136"/>
      <c r="H237" s="136"/>
    </row>
    <row r="238" spans="1:8" s="148" customFormat="1" ht="24.95" customHeight="1" x14ac:dyDescent="0.25">
      <c r="A238" s="139">
        <v>138</v>
      </c>
      <c r="B238" s="134" t="s">
        <v>59</v>
      </c>
      <c r="C238" s="135" t="s">
        <v>163</v>
      </c>
      <c r="D238" s="134">
        <v>8</v>
      </c>
      <c r="E238" s="134">
        <v>8</v>
      </c>
      <c r="F238" s="140"/>
      <c r="G238" s="136"/>
      <c r="H238" s="136"/>
    </row>
    <row r="239" spans="1:8" s="148" customFormat="1" ht="24.95" customHeight="1" x14ac:dyDescent="0.25">
      <c r="A239" s="139">
        <v>139</v>
      </c>
      <c r="B239" s="134" t="s">
        <v>60</v>
      </c>
      <c r="C239" s="135" t="s">
        <v>164</v>
      </c>
      <c r="D239" s="134">
        <v>39</v>
      </c>
      <c r="E239" s="134">
        <v>39</v>
      </c>
      <c r="F239" s="140"/>
      <c r="G239" s="136"/>
      <c r="H239" s="136"/>
    </row>
    <row r="240" spans="1:8" s="148" customFormat="1" ht="24.95" customHeight="1" x14ac:dyDescent="0.25">
      <c r="A240" s="139">
        <v>140</v>
      </c>
      <c r="B240" s="134" t="s">
        <v>61</v>
      </c>
      <c r="C240" s="135" t="s">
        <v>165</v>
      </c>
      <c r="D240" s="134">
        <v>18</v>
      </c>
      <c r="E240" s="134">
        <v>18</v>
      </c>
      <c r="F240" s="140"/>
      <c r="G240" s="136"/>
      <c r="H240" s="136"/>
    </row>
    <row r="241" spans="1:56" s="148" customFormat="1" ht="24.95" customHeight="1" x14ac:dyDescent="0.25">
      <c r="A241" s="139">
        <v>141</v>
      </c>
      <c r="B241" s="134" t="s">
        <v>62</v>
      </c>
      <c r="C241" s="135" t="s">
        <v>166</v>
      </c>
      <c r="D241" s="134">
        <v>4</v>
      </c>
      <c r="E241" s="134">
        <v>4</v>
      </c>
      <c r="F241" s="140"/>
      <c r="G241" s="136"/>
      <c r="H241" s="136"/>
    </row>
    <row r="242" spans="1:56" s="166" customFormat="1" ht="37.5" x14ac:dyDescent="0.3">
      <c r="A242" s="162"/>
      <c r="B242" s="163">
        <v>15</v>
      </c>
      <c r="C242" s="83" t="s">
        <v>158</v>
      </c>
      <c r="D242" s="163">
        <v>4</v>
      </c>
      <c r="E242" s="163">
        <v>4</v>
      </c>
      <c r="F242" s="167"/>
      <c r="G242" s="165">
        <f>SUM(G243:G249)</f>
        <v>0</v>
      </c>
      <c r="H242" s="165">
        <f>SUM(H243:H249)</f>
        <v>0</v>
      </c>
    </row>
    <row r="243" spans="1:56" s="82" customFormat="1" ht="24.95" customHeight="1" x14ac:dyDescent="0.25">
      <c r="A243" s="139">
        <v>145</v>
      </c>
      <c r="B243" s="134" t="s">
        <v>41</v>
      </c>
      <c r="C243" s="135" t="s">
        <v>156</v>
      </c>
      <c r="D243" s="134">
        <v>2</v>
      </c>
      <c r="E243" s="134">
        <v>2</v>
      </c>
      <c r="F243" s="140"/>
      <c r="G243" s="136"/>
      <c r="H243" s="136"/>
    </row>
    <row r="244" spans="1:56" s="82" customFormat="1" ht="24.95" customHeight="1" x14ac:dyDescent="0.25">
      <c r="A244" s="139">
        <v>146</v>
      </c>
      <c r="B244" s="134" t="s">
        <v>42</v>
      </c>
      <c r="C244" s="135" t="s">
        <v>157</v>
      </c>
      <c r="D244" s="134">
        <v>9</v>
      </c>
      <c r="E244" s="134">
        <v>9</v>
      </c>
      <c r="F244" s="140"/>
      <c r="G244" s="136"/>
      <c r="H244" s="136"/>
    </row>
    <row r="245" spans="1:56" s="82" customFormat="1" ht="24.95" customHeight="1" x14ac:dyDescent="0.25">
      <c r="A245" s="139">
        <v>147</v>
      </c>
      <c r="B245" s="134" t="s">
        <v>43</v>
      </c>
      <c r="C245" s="135" t="s">
        <v>158</v>
      </c>
      <c r="D245" s="134">
        <v>4</v>
      </c>
      <c r="E245" s="134">
        <v>4</v>
      </c>
      <c r="F245" s="140"/>
      <c r="G245" s="136"/>
      <c r="H245" s="136"/>
    </row>
    <row r="246" spans="1:56" ht="24.95" customHeight="1" x14ac:dyDescent="0.25">
      <c r="A246" s="139">
        <v>148</v>
      </c>
      <c r="B246" s="134" t="s">
        <v>44</v>
      </c>
      <c r="C246" s="135" t="s">
        <v>159</v>
      </c>
      <c r="D246" s="134">
        <v>4</v>
      </c>
      <c r="E246" s="134">
        <v>4</v>
      </c>
      <c r="F246" s="137"/>
      <c r="G246" s="142"/>
      <c r="H246" s="142"/>
    </row>
    <row r="247" spans="1:56" ht="24.95" customHeight="1" x14ac:dyDescent="0.25">
      <c r="A247" s="139">
        <v>150</v>
      </c>
      <c r="B247" s="134" t="s">
        <v>263</v>
      </c>
      <c r="C247" s="135" t="s">
        <v>121</v>
      </c>
      <c r="D247" s="134">
        <v>2</v>
      </c>
      <c r="E247" s="134">
        <v>2</v>
      </c>
      <c r="F247" s="137"/>
      <c r="G247" s="142"/>
      <c r="H247" s="142"/>
    </row>
    <row r="248" spans="1:56" ht="24.95" customHeight="1" x14ac:dyDescent="0.25">
      <c r="A248" s="139">
        <v>152</v>
      </c>
      <c r="B248" s="134" t="s">
        <v>52</v>
      </c>
      <c r="C248" s="135" t="s">
        <v>160</v>
      </c>
      <c r="D248" s="134">
        <v>1</v>
      </c>
      <c r="E248" s="134">
        <v>1</v>
      </c>
      <c r="F248" s="137"/>
      <c r="G248" s="142"/>
      <c r="H248" s="142"/>
    </row>
    <row r="249" spans="1:56" ht="24.95" customHeight="1" x14ac:dyDescent="0.25">
      <c r="A249" s="139">
        <v>135</v>
      </c>
      <c r="B249" s="134" t="s">
        <v>36</v>
      </c>
      <c r="C249" s="135" t="s">
        <v>161</v>
      </c>
      <c r="D249" s="134">
        <v>163</v>
      </c>
      <c r="E249" s="134">
        <v>163</v>
      </c>
      <c r="F249" s="141"/>
      <c r="G249" s="142"/>
      <c r="H249" s="142"/>
    </row>
    <row r="250" spans="1:56" s="171" customFormat="1" ht="18.75" x14ac:dyDescent="0.3">
      <c r="A250" s="162"/>
      <c r="B250" s="163">
        <v>16</v>
      </c>
      <c r="C250" s="83" t="s">
        <v>431</v>
      </c>
      <c r="D250" s="163">
        <v>2</v>
      </c>
      <c r="E250" s="163">
        <v>2</v>
      </c>
      <c r="F250" s="168"/>
      <c r="G250" s="169">
        <f>SUM(G251)</f>
        <v>0</v>
      </c>
      <c r="H250" s="169">
        <f>SUM(H251)</f>
        <v>0</v>
      </c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  <c r="AO250" s="170"/>
      <c r="AP250" s="170"/>
      <c r="AQ250" s="170"/>
      <c r="AR250" s="170"/>
      <c r="AS250" s="170"/>
      <c r="AT250" s="170"/>
      <c r="AU250" s="170"/>
      <c r="AV250" s="170"/>
      <c r="AW250" s="170"/>
      <c r="AX250" s="170"/>
      <c r="AY250" s="170"/>
      <c r="AZ250" s="170"/>
      <c r="BA250" s="170"/>
      <c r="BB250" s="170"/>
      <c r="BC250" s="170"/>
      <c r="BD250" s="170"/>
    </row>
    <row r="251" spans="1:56" ht="24.95" customHeight="1" x14ac:dyDescent="0.25">
      <c r="A251" s="139">
        <v>153</v>
      </c>
      <c r="B251" s="134" t="s">
        <v>38</v>
      </c>
      <c r="C251" s="135" t="s">
        <v>171</v>
      </c>
      <c r="D251" s="134">
        <v>18</v>
      </c>
      <c r="E251" s="134">
        <v>18</v>
      </c>
      <c r="F251" s="137"/>
      <c r="G251" s="142"/>
      <c r="H251" s="142"/>
    </row>
    <row r="252" spans="1:56" s="171" customFormat="1" ht="18.75" x14ac:dyDescent="0.3">
      <c r="A252" s="162"/>
      <c r="B252" s="163">
        <v>17</v>
      </c>
      <c r="C252" s="83" t="s">
        <v>262</v>
      </c>
      <c r="D252" s="163"/>
      <c r="E252" s="163"/>
      <c r="F252" s="168"/>
      <c r="G252" s="169">
        <f t="shared" ref="G252:H252" si="11">SUM(G253:G254)</f>
        <v>0</v>
      </c>
      <c r="H252" s="169">
        <f t="shared" si="11"/>
        <v>0</v>
      </c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  <c r="AO252" s="170"/>
      <c r="AP252" s="170"/>
      <c r="AQ252" s="170"/>
      <c r="AR252" s="170"/>
      <c r="AS252" s="170"/>
      <c r="AT252" s="170"/>
      <c r="AU252" s="170"/>
      <c r="AV252" s="170"/>
      <c r="AW252" s="170"/>
      <c r="AX252" s="170"/>
      <c r="AY252" s="170"/>
      <c r="AZ252" s="170"/>
      <c r="BA252" s="170"/>
      <c r="BB252" s="170"/>
      <c r="BC252" s="170"/>
      <c r="BD252" s="170"/>
    </row>
    <row r="253" spans="1:56" ht="24.95" customHeight="1" x14ac:dyDescent="0.25">
      <c r="A253" s="139">
        <v>154</v>
      </c>
      <c r="B253" s="134" t="s">
        <v>261</v>
      </c>
      <c r="C253" s="135" t="s">
        <v>260</v>
      </c>
      <c r="D253" s="134"/>
      <c r="E253" s="134"/>
      <c r="F253" s="137"/>
      <c r="G253" s="142"/>
      <c r="H253" s="142"/>
    </row>
    <row r="254" spans="1:56" ht="24.95" customHeight="1" x14ac:dyDescent="0.25">
      <c r="A254" s="139">
        <v>155</v>
      </c>
      <c r="B254" s="134" t="s">
        <v>259</v>
      </c>
      <c r="C254" s="135" t="s">
        <v>258</v>
      </c>
      <c r="D254" s="134">
        <v>41</v>
      </c>
      <c r="E254" s="134">
        <v>41</v>
      </c>
      <c r="F254" s="137"/>
      <c r="G254" s="142"/>
      <c r="H254" s="142"/>
    </row>
    <row r="255" spans="1:56" s="171" customFormat="1" ht="18.75" x14ac:dyDescent="0.3">
      <c r="A255" s="162"/>
      <c r="B255" s="163">
        <v>16</v>
      </c>
      <c r="C255" s="83" t="s">
        <v>432</v>
      </c>
      <c r="D255" s="163">
        <v>235</v>
      </c>
      <c r="E255" s="163">
        <v>235</v>
      </c>
      <c r="F255" s="168"/>
      <c r="G255" s="169">
        <f t="shared" ref="G255:H255" si="12">SUM(G256:G259)</f>
        <v>10</v>
      </c>
      <c r="H255" s="169">
        <f t="shared" si="12"/>
        <v>10</v>
      </c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  <c r="AO255" s="170"/>
      <c r="AP255" s="170"/>
      <c r="AQ255" s="170"/>
      <c r="AR255" s="170"/>
      <c r="AS255" s="170"/>
      <c r="AT255" s="170"/>
      <c r="AU255" s="170"/>
      <c r="AV255" s="170"/>
      <c r="AW255" s="170"/>
      <c r="AX255" s="170"/>
      <c r="AY255" s="170"/>
      <c r="AZ255" s="170"/>
      <c r="BA255" s="170"/>
      <c r="BB255" s="170"/>
      <c r="BC255" s="170"/>
      <c r="BD255" s="170"/>
    </row>
    <row r="256" spans="1:56" ht="24.95" customHeight="1" x14ac:dyDescent="0.25">
      <c r="A256" s="139">
        <v>157</v>
      </c>
      <c r="B256" s="134" t="s">
        <v>247</v>
      </c>
      <c r="C256" s="135" t="s">
        <v>248</v>
      </c>
      <c r="D256" s="134">
        <v>23</v>
      </c>
      <c r="E256" s="134">
        <v>23</v>
      </c>
      <c r="F256" s="137"/>
      <c r="G256" s="142"/>
      <c r="H256" s="142"/>
    </row>
    <row r="257" spans="1:56" ht="24.95" customHeight="1" x14ac:dyDescent="0.25">
      <c r="A257" s="139">
        <v>158</v>
      </c>
      <c r="B257" s="134" t="s">
        <v>45</v>
      </c>
      <c r="C257" s="135" t="s">
        <v>178</v>
      </c>
      <c r="D257" s="134">
        <v>2</v>
      </c>
      <c r="E257" s="134">
        <v>2</v>
      </c>
      <c r="F257" s="137"/>
      <c r="G257" s="142">
        <v>10</v>
      </c>
      <c r="H257" s="142">
        <v>10</v>
      </c>
    </row>
    <row r="258" spans="1:56" ht="24.95" customHeight="1" x14ac:dyDescent="0.25">
      <c r="A258" s="139">
        <v>159</v>
      </c>
      <c r="B258" s="131" t="s">
        <v>257</v>
      </c>
      <c r="C258" s="135" t="s">
        <v>256</v>
      </c>
      <c r="D258" s="134">
        <v>3</v>
      </c>
      <c r="E258" s="134">
        <v>3</v>
      </c>
      <c r="F258" s="137"/>
      <c r="G258" s="142"/>
      <c r="H258" s="142"/>
    </row>
    <row r="259" spans="1:56" ht="24.95" customHeight="1" x14ac:dyDescent="0.25">
      <c r="A259" s="139">
        <v>160</v>
      </c>
      <c r="B259" s="134" t="s">
        <v>255</v>
      </c>
      <c r="C259" s="135" t="s">
        <v>254</v>
      </c>
      <c r="D259" s="134">
        <v>6</v>
      </c>
      <c r="E259" s="134">
        <v>6</v>
      </c>
      <c r="F259" s="137"/>
      <c r="G259" s="142"/>
      <c r="H259" s="142"/>
    </row>
    <row r="260" spans="1:56" s="171" customFormat="1" ht="18.75" x14ac:dyDescent="0.3">
      <c r="A260" s="162"/>
      <c r="B260" s="163">
        <v>17</v>
      </c>
      <c r="C260" s="83" t="s">
        <v>253</v>
      </c>
      <c r="D260" s="163">
        <v>16</v>
      </c>
      <c r="E260" s="163">
        <v>16</v>
      </c>
      <c r="F260" s="168"/>
      <c r="G260" s="169">
        <v>2</v>
      </c>
      <c r="H260" s="169">
        <f>SUM(H261:H264)</f>
        <v>0</v>
      </c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</row>
    <row r="261" spans="1:56" ht="24.95" customHeight="1" x14ac:dyDescent="0.25">
      <c r="A261" s="139">
        <v>161</v>
      </c>
      <c r="B261" s="134" t="s">
        <v>252</v>
      </c>
      <c r="C261" s="135" t="s">
        <v>251</v>
      </c>
      <c r="D261" s="134"/>
      <c r="E261" s="134"/>
      <c r="F261" s="137"/>
      <c r="G261" s="142"/>
      <c r="H261" s="142"/>
    </row>
    <row r="262" spans="1:56" ht="24.95" customHeight="1" x14ac:dyDescent="0.25">
      <c r="A262" s="139">
        <v>162</v>
      </c>
      <c r="B262" s="134" t="s">
        <v>46</v>
      </c>
      <c r="C262" s="135" t="s">
        <v>169</v>
      </c>
      <c r="D262" s="134">
        <v>244</v>
      </c>
      <c r="E262" s="134">
        <v>244</v>
      </c>
      <c r="F262" s="137"/>
      <c r="G262" s="142"/>
      <c r="H262" s="142"/>
    </row>
    <row r="263" spans="1:56" ht="24.95" customHeight="1" x14ac:dyDescent="0.25">
      <c r="A263" s="139">
        <v>163</v>
      </c>
      <c r="B263" s="134" t="s">
        <v>47</v>
      </c>
      <c r="C263" s="135" t="s">
        <v>170</v>
      </c>
      <c r="D263" s="134">
        <v>1</v>
      </c>
      <c r="E263" s="134">
        <v>1</v>
      </c>
      <c r="F263" s="137"/>
      <c r="G263" s="142"/>
      <c r="H263" s="142"/>
    </row>
    <row r="264" spans="1:56" ht="24.95" customHeight="1" x14ac:dyDescent="0.25">
      <c r="A264" s="139">
        <v>164</v>
      </c>
      <c r="B264" s="134" t="s">
        <v>250</v>
      </c>
      <c r="C264" s="135" t="s">
        <v>249</v>
      </c>
      <c r="D264" s="134">
        <v>1</v>
      </c>
      <c r="E264" s="134">
        <v>1</v>
      </c>
      <c r="F264" s="137"/>
      <c r="G264" s="142"/>
      <c r="H264" s="142"/>
    </row>
    <row r="265" spans="1:56" ht="18.75" x14ac:dyDescent="0.3">
      <c r="A265" s="130"/>
      <c r="B265" s="134"/>
      <c r="C265" s="132" t="s">
        <v>440</v>
      </c>
      <c r="D265" s="134"/>
      <c r="E265" s="134"/>
      <c r="F265" s="137"/>
      <c r="G265" s="176">
        <v>2</v>
      </c>
      <c r="H265" s="176">
        <v>4</v>
      </c>
    </row>
    <row r="266" spans="1:56" x14ac:dyDescent="0.25">
      <c r="A266" s="130"/>
      <c r="B266" s="177" t="s">
        <v>449</v>
      </c>
      <c r="C266" s="135" t="s">
        <v>441</v>
      </c>
      <c r="D266" s="134"/>
      <c r="E266" s="134"/>
      <c r="F266" s="137"/>
      <c r="G266" s="138"/>
      <c r="H266" s="138">
        <v>1</v>
      </c>
    </row>
    <row r="267" spans="1:56" ht="15.75" x14ac:dyDescent="0.25">
      <c r="A267" s="130"/>
      <c r="B267" s="131"/>
      <c r="C267" s="135" t="s">
        <v>442</v>
      </c>
      <c r="D267" s="134"/>
      <c r="E267" s="134"/>
      <c r="F267" s="137"/>
      <c r="G267" s="138"/>
      <c r="H267" s="138">
        <v>1</v>
      </c>
    </row>
    <row r="268" spans="1:56" x14ac:dyDescent="0.25">
      <c r="A268" s="130"/>
      <c r="B268" s="134"/>
      <c r="C268" s="135" t="s">
        <v>443</v>
      </c>
      <c r="D268" s="134"/>
      <c r="E268" s="134"/>
      <c r="F268" s="137"/>
      <c r="G268" s="138"/>
      <c r="H268" s="138">
        <v>1</v>
      </c>
    </row>
    <row r="269" spans="1:56" x14ac:dyDescent="0.25">
      <c r="A269" s="130"/>
      <c r="B269" s="134" t="s">
        <v>445</v>
      </c>
      <c r="C269" s="135" t="s">
        <v>444</v>
      </c>
      <c r="D269" s="134"/>
      <c r="E269" s="134"/>
      <c r="F269" s="137"/>
      <c r="G269" s="138">
        <v>1</v>
      </c>
      <c r="H269" s="138"/>
    </row>
    <row r="270" spans="1:56" x14ac:dyDescent="0.25">
      <c r="A270" s="130"/>
      <c r="B270" s="134"/>
      <c r="C270" s="135" t="s">
        <v>446</v>
      </c>
      <c r="D270" s="134"/>
      <c r="E270" s="134"/>
      <c r="F270" s="137"/>
      <c r="G270" s="138">
        <v>1</v>
      </c>
      <c r="H270" s="138"/>
    </row>
    <row r="271" spans="1:56" x14ac:dyDescent="0.25">
      <c r="A271" s="130"/>
      <c r="B271" s="177" t="s">
        <v>448</v>
      </c>
      <c r="C271" s="135" t="s">
        <v>447</v>
      </c>
      <c r="D271" s="134"/>
      <c r="E271" s="134"/>
      <c r="F271" s="137"/>
      <c r="G271" s="138"/>
      <c r="H271" s="138">
        <v>1</v>
      </c>
    </row>
    <row r="272" spans="1:56" ht="18.75" x14ac:dyDescent="0.25">
      <c r="A272" s="130"/>
      <c r="B272" s="131"/>
      <c r="C272" s="132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ht="18.75" x14ac:dyDescent="0.25">
      <c r="A277" s="130"/>
      <c r="B277" s="131"/>
      <c r="C277" s="132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s="6" customFormat="1" x14ac:dyDescent="0.25">
      <c r="A281" s="130"/>
      <c r="B281" s="134"/>
      <c r="C281" s="135"/>
      <c r="D281" s="134"/>
      <c r="E281" s="134"/>
      <c r="F281" s="137"/>
      <c r="G281" s="138"/>
      <c r="H281" s="138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</sheetData>
  <mergeCells count="100"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  <mergeCell ref="A100:H100"/>
    <mergeCell ref="B93:C93"/>
    <mergeCell ref="B94:C94"/>
    <mergeCell ref="B95:C95"/>
    <mergeCell ref="B96:C96"/>
    <mergeCell ref="B97:C97"/>
    <mergeCell ref="B98:C98"/>
    <mergeCell ref="A11:A14"/>
    <mergeCell ref="B11:C11"/>
    <mergeCell ref="B14:C14"/>
    <mergeCell ref="B23:C23"/>
    <mergeCell ref="B24:C24"/>
    <mergeCell ref="B18:C18"/>
    <mergeCell ref="B20:C20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213:C213"/>
    <mergeCell ref="B231:C231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</mergeCells>
  <pageMargins left="0.23622047244094491" right="0.23622047244094491" top="0" bottom="0" header="0" footer="0"/>
  <pageSetup paperSize="9" scale="60" fitToHeight="0" orientation="landscape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2024-01-11T06:31:51Z</dcterms:modified>
</cp:coreProperties>
</file>