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8630" windowHeight="1075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д'!$A$1:$H$282</definedName>
  </definedNames>
  <calcPr calcId="145621" iterateDelta="1E-4"/>
</workbook>
</file>

<file path=xl/calcChain.xml><?xml version="1.0" encoding="utf-8"?>
<calcChain xmlns="http://schemas.openxmlformats.org/spreadsheetml/2006/main">
  <c r="H20" i="3" l="1"/>
  <c r="G81" i="3" l="1"/>
  <c r="H11" i="3" l="1"/>
  <c r="H10" i="3" s="1"/>
  <c r="G11" i="3" l="1"/>
  <c r="G20" i="3" l="1"/>
  <c r="G10" i="3"/>
  <c r="H261" i="3" l="1"/>
  <c r="H256" i="3"/>
  <c r="H253" i="3"/>
  <c r="H251" i="3"/>
  <c r="H243" i="3"/>
  <c r="H236" i="3"/>
  <c r="H232" i="3"/>
  <c r="H228" i="3"/>
  <c r="H225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1" i="3"/>
  <c r="G256" i="3"/>
  <c r="G253" i="3"/>
  <c r="G251" i="3"/>
  <c r="G243" i="3"/>
  <c r="G236" i="3"/>
  <c r="G232" i="3"/>
  <c r="G228" i="3"/>
  <c r="G225" i="3"/>
  <c r="F225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55" i="3" l="1"/>
  <c r="G55" i="3"/>
  <c r="H72" i="3" l="1"/>
  <c r="H67" i="3"/>
  <c r="G72" i="3"/>
  <c r="G67" i="3"/>
  <c r="H66" i="3" l="1"/>
  <c r="G66" i="3"/>
  <c r="H15" i="3" l="1"/>
  <c r="G15" i="3"/>
  <c r="H40" i="3" l="1"/>
  <c r="H36" i="3"/>
  <c r="G40" i="3" l="1"/>
  <c r="G36" i="3" l="1"/>
  <c r="H88" i="3" l="1"/>
  <c r="G88" i="3"/>
  <c r="H85" i="3"/>
  <c r="G85" i="3"/>
  <c r="G99" i="3" l="1"/>
  <c r="H99" i="3"/>
</calcChain>
</file>

<file path=xl/sharedStrings.xml><?xml version="1.0" encoding="utf-8"?>
<sst xmlns="http://schemas.openxmlformats.org/spreadsheetml/2006/main" count="463" uniqueCount="447">
  <si>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</si>
  <si>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</si>
  <si>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</si>
  <si>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</si>
  <si>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</si>
  <si>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</si>
  <si>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</si>
  <si>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</si>
  <si>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</si>
  <si>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</si>
  <si>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</si>
  <si>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</si>
  <si>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</si>
  <si>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</si>
  <si>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</si>
  <si>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</si>
  <si>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</si>
  <si>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</si>
  <si>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</si>
  <si>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</si>
  <si>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</si>
  <si>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</si>
  <si>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</si>
  <si>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</si>
  <si>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</si>
  <si>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</si>
  <si>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</si>
  <si>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</si>
  <si>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</si>
  <si>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</si>
  <si>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</si>
  <si>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</si>
  <si>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</si>
  <si>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</si>
  <si>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</si>
  <si>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</si>
  <si>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</si>
  <si>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</si>
  <si>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</si>
  <si>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</si>
  <si>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</si>
  <si>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</si>
  <si>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</si>
  <si>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</si>
  <si>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</si>
  <si>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</si>
  <si>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</si>
  <si>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</si>
  <si>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</si>
  <si>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</si>
  <si>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</si>
  <si>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</si>
  <si>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</si>
  <si>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</si>
  <si>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</si>
  <si>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</si>
  <si>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</si>
  <si>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</si>
  <si>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</si>
  <si>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</si>
  <si>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</si>
  <si>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</si>
  <si>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</si>
  <si>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</si>
  <si>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</si>
  <si>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</si>
  <si>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</si>
  <si>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</si>
  <si>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</si>
  <si>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</si>
  <si>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</si>
  <si>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</si>
  <si>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</si>
  <si>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</si>
  <si>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</si>
  <si>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</si>
  <si>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</si>
  <si>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</si>
  <si>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</si>
  <si>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</si>
  <si>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</si>
  <si>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</si>
  <si>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</si>
  <si>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</si>
  <si>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</si>
  <si>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</si>
  <si>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</si>
  <si>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</si>
  <si>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</si>
  <si>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</si>
  <si>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</si>
  <si>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</si>
  <si>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</si>
  <si>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</si>
  <si>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</si>
  <si>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</si>
  <si>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</si>
  <si>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</si>
  <si>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</si>
  <si>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</si>
  <si>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</si>
  <si>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</si>
  <si>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</si>
  <si>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</si>
  <si>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</si>
  <si>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</si>
  <si>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</si>
  <si>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</si>
  <si>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</si>
  <si>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</si>
  <si>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</si>
  <si>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</si>
  <si>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</si>
  <si>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</si>
  <si>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</si>
  <si>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</si>
  <si>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</si>
  <si>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</si>
  <si>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</si>
  <si>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</si>
  <si>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</si>
  <si>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</si>
  <si>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</si>
  <si>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</si>
  <si>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</si>
  <si>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</si>
  <si>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</si>
  <si>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</si>
  <si>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</si>
  <si>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</si>
  <si>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</si>
  <si>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</si>
  <si>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</si>
  <si>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</si>
  <si>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</si>
  <si>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</si>
  <si>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</si>
  <si>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</si>
  <si>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</si>
  <si>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</si>
  <si>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</si>
  <si>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</si>
  <si>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</si>
  <si>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</si>
  <si>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</si>
  <si>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</si>
  <si>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</si>
  <si>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</si>
  <si>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</si>
  <si>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</si>
  <si>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</si>
  <si>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</si>
  <si>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</si>
  <si>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</si>
  <si>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</si>
  <si>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</si>
  <si>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</si>
  <si>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</si>
  <si>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</si>
  <si>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</si>
  <si>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</si>
  <si>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</si>
  <si>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</si>
  <si>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</si>
  <si>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</si>
  <si>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</si>
  <si>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</si>
  <si>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</si>
  <si>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</si>
  <si>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</si>
  <si>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</si>
  <si>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</si>
  <si>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</si>
  <si>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</si>
  <si>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</si>
  <si>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</si>
  <si>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</si>
  <si>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</si>
  <si>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</si>
  <si>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</si>
  <si>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</si>
  <si>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</si>
  <si>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</si>
  <si>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</si>
  <si>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</si>
  <si>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</si>
  <si>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</si>
  <si>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</si>
  <si>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</si>
  <si>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</si>
  <si>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</si>
  <si>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</si>
  <si>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</si>
  <si>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</si>
  <si>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</si>
  <si>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</si>
  <si>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</si>
  <si>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</si>
  <si>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</si>
  <si>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</si>
  <si>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</si>
  <si>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</si>
  <si>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</si>
  <si>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</si>
  <si>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</si>
  <si>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</si>
  <si>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</si>
  <si>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</si>
  <si>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</si>
  <si>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</si>
  <si>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</si>
  <si>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</si>
  <si>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</si>
  <si>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</si>
  <si>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</si>
  <si>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</si>
  <si>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</si>
  <si>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</si>
  <si>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</si>
  <si>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</si>
  <si>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</si>
  <si>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</si>
  <si>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</si>
  <si>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</si>
  <si>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</si>
  <si>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</si>
  <si>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</si>
  <si>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</si>
  <si>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</si>
  <si>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</si>
  <si>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</si>
  <si>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</si>
  <si>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</si>
  <si>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</si>
  <si>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</si>
  <si>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</si>
  <si>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</si>
  <si>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</si>
  <si>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</si>
  <si>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</si>
  <si>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</si>
  <si>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</si>
  <si>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</si>
  <si>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</si>
  <si>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</si>
  <si>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</si>
  <si>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</si>
  <si>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</si>
  <si>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</si>
  <si>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</si>
  <si>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</si>
  <si>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</si>
  <si>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</si>
  <si>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</si>
  <si>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</si>
  <si>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</si>
  <si>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</si>
  <si>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</si>
  <si>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</si>
  <si>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</si>
  <si>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</si>
  <si>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</si>
  <si>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</si>
  <si>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</si>
  <si>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</si>
  <si>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</si>
  <si>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</si>
  <si>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</si>
  <si>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</si>
  <si>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</si>
  <si>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</si>
  <si>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</si>
  <si>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</si>
  <si>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</si>
  <si>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</si>
  <si>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</si>
  <si>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</si>
  <si>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</si>
  <si>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</si>
  <si>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</si>
  <si>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</si>
  <si>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</si>
  <si>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</si>
  <si>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</si>
  <si>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</si>
  <si>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</si>
  <si>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</si>
  <si>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</si>
  <si>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</si>
  <si>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</si>
  <si>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</si>
  <si>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</si>
  <si>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</si>
  <si>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</si>
  <si>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</si>
  <si>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</si>
  <si>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</si>
  <si>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</si>
  <si>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</si>
  <si>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</si>
  <si>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</si>
  <si>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</si>
  <si>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</si>
  <si>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</si>
  <si>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</si>
  <si>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</si>
  <si>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</si>
  <si>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</si>
  <si>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</si>
  <si>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</si>
  <si>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</si>
  <si>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</si>
  <si>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</si>
  <si>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</si>
  <si>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</si>
  <si>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</si>
  <si>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</si>
  <si>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</si>
  <si>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</si>
  <si>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</si>
  <si>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</si>
  <si>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</si>
  <si>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</si>
  <si>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</si>
  <si>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</si>
  <si>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</si>
  <si>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</si>
  <si>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</si>
  <si>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</si>
  <si>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</si>
  <si>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</si>
  <si>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</si>
  <si>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</si>
  <si>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</si>
  <si>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</si>
  <si>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</si>
  <si>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</si>
  <si>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</si>
  <si>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</si>
  <si>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</si>
  <si>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</si>
  <si>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</si>
  <si>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</si>
  <si>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</si>
  <si>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</si>
  <si>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</si>
  <si>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</si>
  <si>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</si>
  <si>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</si>
  <si>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</si>
  <si>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</si>
  <si>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</si>
  <si>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</si>
  <si>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</si>
  <si>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</si>
  <si>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</si>
  <si>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</si>
  <si>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</si>
  <si>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</si>
  <si>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</si>
  <si>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</si>
  <si>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</si>
  <si>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</si>
  <si>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</si>
  <si>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</si>
  <si>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</si>
  <si>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</si>
  <si>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</si>
  <si>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</si>
  <si>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</si>
  <si>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</si>
  <si>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</si>
  <si>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</si>
  <si>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</si>
  <si>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</si>
  <si>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</si>
  <si>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</si>
  <si>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</si>
  <si>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</si>
  <si>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</si>
  <si>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</si>
  <si>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</si>
  <si>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</si>
  <si>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</si>
  <si>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</si>
  <si>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</si>
  <si>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</si>
  <si>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</si>
  <si>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</si>
  <si>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</si>
  <si>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</si>
  <si>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</si>
  <si>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</si>
  <si>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</si>
  <si>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</si>
  <si>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</si>
  <si>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</si>
  <si>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</si>
  <si>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</si>
  <si>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</si>
  <si>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</si>
  <si>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</si>
  <si>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</si>
  <si>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</si>
  <si>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</si>
  <si>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</si>
  <si>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</si>
  <si>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</si>
  <si>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</si>
  <si>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</si>
  <si>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</si>
  <si>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</si>
  <si>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</si>
  <si>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</si>
  <si>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</si>
  <si>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</si>
  <si>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</si>
  <si>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</si>
  <si>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</si>
  <si>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</si>
  <si>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</si>
  <si>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</si>
  <si>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</si>
  <si>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</si>
  <si>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</si>
  <si>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</si>
  <si>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</si>
  <si>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</si>
  <si>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</si>
  <si>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</si>
  <si>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</si>
  <si>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</si>
  <si>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</si>
  <si>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</si>
  <si>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</si>
  <si>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</si>
  <si>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I квартал 2025 года в ФГБВОУ ВО "Академия гражданской защиты МЧС России" </t>
    </r>
  </si>
  <si>
    <t>I квартал 2025</t>
  </si>
  <si>
    <t>I квартал 2024</t>
  </si>
  <si>
    <t>0002.0013.0139.0350</t>
  </si>
  <si>
    <t>О восстановлении утраченных документов об образовании</t>
  </si>
  <si>
    <t>Другие вопросы</t>
  </si>
  <si>
    <t>дать рецензию на учебное пособие</t>
  </si>
  <si>
    <t>о помощи в реализации медиа-проекта</t>
  </si>
  <si>
    <t>о нарушении прав при проходе на территорию Академии (слушатель)</t>
  </si>
  <si>
    <t>О направлении свидетельства, удостоверения о повышении квалификации</t>
  </si>
  <si>
    <t>о выдаче пропуска для прохода на жилую территорию, в связи с проживанием в общежитии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</si>
</sst>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61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" fontId="16" fillId="0" borderId="1" xfId="0" applyNumberFormat="1" applyFont="1" applyFill="1" applyBorder="1"/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49" fontId="14" fillId="0" borderId="5" xfId="1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49" fontId="14" fillId="0" borderId="6" xfId="1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31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82"/>
  <sheetViews>
    <sheetView tabSelected="1" view="pageBreakPreview" zoomScale="80" zoomScaleNormal="80" zoomScaleSheetLayoutView="80" workbookViewId="0">
      <selection activeCell="L7" sqref="L7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20" t="s">
        <v>2</v>
      </c>
      <c r="E1" s="221"/>
      <c r="H1" s="128" t="s">
        <v>422</v>
      </c>
    </row>
    <row r="3" spans="1:56" ht="18.75" customHeight="1" x14ac:dyDescent="0.25">
      <c r="A3" s="25"/>
      <c r="B3" s="229" t="s">
        <v>85</v>
      </c>
      <c r="C3" s="229"/>
      <c r="D3" s="229"/>
      <c r="E3" s="229"/>
      <c r="F3" s="229"/>
      <c r="G3" s="229"/>
      <c r="H3" s="229"/>
    </row>
    <row r="4" spans="1:56" ht="15.75" customHeight="1" x14ac:dyDescent="0.25">
      <c r="A4" s="25"/>
      <c r="B4" s="230" t="s">
        <v>436</v>
      </c>
      <c r="C4" s="231"/>
      <c r="D4" s="231"/>
      <c r="E4" s="231"/>
      <c r="F4" s="231"/>
      <c r="G4" s="231"/>
      <c r="H4" s="231"/>
    </row>
    <row r="5" spans="1:56" s="6" customFormat="1" ht="15.75" customHeight="1" x14ac:dyDescent="0.25">
      <c r="A5" s="25"/>
      <c r="B5" s="47"/>
      <c r="C5" s="230"/>
      <c r="D5" s="231"/>
      <c r="E5" s="231"/>
      <c r="F5" s="231"/>
      <c r="G5" s="231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32"/>
      <c r="C6" s="232"/>
      <c r="D6" s="232"/>
      <c r="E6" s="232"/>
      <c r="F6" s="232"/>
      <c r="G6" s="232"/>
      <c r="H6" s="232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2" t="s">
        <v>70</v>
      </c>
      <c r="C8" s="222"/>
      <c r="D8" s="33" t="s">
        <v>1</v>
      </c>
      <c r="E8" s="34" t="s">
        <v>0</v>
      </c>
      <c r="F8" s="35" t="s">
        <v>3</v>
      </c>
      <c r="G8" s="36" t="s">
        <v>438</v>
      </c>
      <c r="H8" s="80" t="s">
        <v>437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96"/>
      <c r="B9" s="197"/>
      <c r="C9" s="197"/>
      <c r="D9" s="197"/>
      <c r="E9" s="197"/>
      <c r="F9" s="197"/>
      <c r="G9" s="197"/>
      <c r="H9" s="198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99</v>
      </c>
      <c r="B10" s="223" t="s">
        <v>89</v>
      </c>
      <c r="C10" s="223"/>
      <c r="D10" s="34">
        <v>9</v>
      </c>
      <c r="E10" s="35">
        <v>10</v>
      </c>
      <c r="F10" s="70">
        <v>10</v>
      </c>
      <c r="G10" s="73">
        <f>G11+G14</f>
        <v>42</v>
      </c>
      <c r="H10" s="73">
        <f>H11+H14</f>
        <v>58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212" t="s">
        <v>105</v>
      </c>
      <c r="B11" s="244" t="s">
        <v>407</v>
      </c>
      <c r="C11" s="245"/>
      <c r="D11" s="34"/>
      <c r="E11" s="35"/>
      <c r="F11" s="70"/>
      <c r="G11" s="54">
        <f>G13+G12</f>
        <v>29</v>
      </c>
      <c r="H11" s="54">
        <f>H13+H12</f>
        <v>41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213"/>
      <c r="B12" s="244" t="s">
        <v>411</v>
      </c>
      <c r="C12" s="245"/>
      <c r="D12" s="34"/>
      <c r="E12" s="35"/>
      <c r="F12" s="70"/>
      <c r="G12" s="54"/>
      <c r="H12" s="17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213"/>
      <c r="B13" s="244" t="s">
        <v>408</v>
      </c>
      <c r="C13" s="245"/>
      <c r="D13" s="34"/>
      <c r="E13" s="35"/>
      <c r="F13" s="70"/>
      <c r="G13" s="54">
        <v>29</v>
      </c>
      <c r="H13" s="54">
        <v>41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213"/>
      <c r="B14" s="233" t="s">
        <v>82</v>
      </c>
      <c r="C14" s="234"/>
      <c r="D14" s="34"/>
      <c r="E14" s="35"/>
      <c r="F14" s="70"/>
      <c r="G14" s="54">
        <v>13</v>
      </c>
      <c r="H14" s="54">
        <v>17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74</v>
      </c>
      <c r="B15" s="241" t="s">
        <v>95</v>
      </c>
      <c r="C15" s="242"/>
      <c r="D15" s="34"/>
      <c r="E15" s="35"/>
      <c r="F15" s="70"/>
      <c r="G15" s="54">
        <f>G16+G17+G18+G19</f>
        <v>42</v>
      </c>
      <c r="H15" s="54">
        <f>H16+H17+H18+H19</f>
        <v>58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205" t="s">
        <v>105</v>
      </c>
      <c r="B16" s="243" t="s">
        <v>64</v>
      </c>
      <c r="C16" s="243"/>
      <c r="D16" s="33">
        <v>4</v>
      </c>
      <c r="E16" s="35">
        <v>3</v>
      </c>
      <c r="F16" s="55">
        <v>1</v>
      </c>
      <c r="G16" s="59">
        <v>40</v>
      </c>
      <c r="H16" s="43">
        <v>58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203"/>
      <c r="B17" s="243" t="s">
        <v>65</v>
      </c>
      <c r="C17" s="243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203"/>
      <c r="B18" s="243" t="s">
        <v>66</v>
      </c>
      <c r="C18" s="243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203"/>
      <c r="B19" s="183" t="s">
        <v>83</v>
      </c>
      <c r="C19" s="184"/>
      <c r="D19" s="39"/>
      <c r="E19" s="40"/>
      <c r="F19" s="56"/>
      <c r="G19" s="71">
        <v>2</v>
      </c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75</v>
      </c>
      <c r="B20" s="246" t="s">
        <v>91</v>
      </c>
      <c r="C20" s="246"/>
      <c r="D20" s="68"/>
      <c r="E20" s="41"/>
      <c r="F20" s="69"/>
      <c r="G20" s="72">
        <f>SUM(G21:G28)</f>
        <v>42</v>
      </c>
      <c r="H20" s="72">
        <f>SUM(H21:H28)</f>
        <v>58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205" t="s">
        <v>105</v>
      </c>
      <c r="B21" s="225" t="s">
        <v>413</v>
      </c>
      <c r="C21" s="226"/>
      <c r="D21" s="33"/>
      <c r="E21" s="35"/>
      <c r="F21" s="55"/>
      <c r="G21" s="59">
        <v>13</v>
      </c>
      <c r="H21" s="43">
        <v>17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203"/>
      <c r="B22" s="243" t="s">
        <v>414</v>
      </c>
      <c r="C22" s="243"/>
      <c r="D22" s="61"/>
      <c r="E22" s="35"/>
      <c r="F22" s="55"/>
      <c r="G22" s="59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203"/>
      <c r="B23" s="225" t="s">
        <v>415</v>
      </c>
      <c r="C23" s="226"/>
      <c r="D23" s="61"/>
      <c r="E23" s="35"/>
      <c r="F23" s="55"/>
      <c r="G23" s="59">
        <v>29</v>
      </c>
      <c r="H23" s="43">
        <v>41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203"/>
      <c r="B24" s="225" t="s">
        <v>416</v>
      </c>
      <c r="C24" s="226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203"/>
      <c r="B25" s="225" t="s">
        <v>417</v>
      </c>
      <c r="C25" s="226"/>
      <c r="D25" s="61"/>
      <c r="E25" s="35"/>
      <c r="F25" s="55"/>
      <c r="G25" s="125"/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203"/>
      <c r="B26" s="225" t="s">
        <v>418</v>
      </c>
      <c r="C26" s="226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203"/>
      <c r="B27" s="225" t="s">
        <v>423</v>
      </c>
      <c r="C27" s="226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203"/>
      <c r="B28" s="225" t="s">
        <v>419</v>
      </c>
      <c r="C28" s="226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203"/>
      <c r="B29" s="228" t="s">
        <v>391</v>
      </c>
      <c r="C29" s="228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204"/>
      <c r="B30" s="250" t="s">
        <v>433</v>
      </c>
      <c r="C30" s="250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76</v>
      </c>
      <c r="B31" s="255" t="s">
        <v>92</v>
      </c>
      <c r="C31" s="256"/>
      <c r="D31" s="39"/>
      <c r="E31" s="40"/>
      <c r="F31" s="56"/>
      <c r="G31" s="60">
        <f>G32+G33+G35+G34</f>
        <v>0</v>
      </c>
      <c r="H31" s="60">
        <f>H32+H33+H35+H34</f>
        <v>1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205" t="s">
        <v>105</v>
      </c>
      <c r="B32" s="257" t="s">
        <v>93</v>
      </c>
      <c r="C32" s="258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203"/>
      <c r="B33" s="206" t="s">
        <v>94</v>
      </c>
      <c r="C33" s="207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203"/>
      <c r="B34" s="126" t="s">
        <v>412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203"/>
      <c r="B35" s="211" t="s">
        <v>213</v>
      </c>
      <c r="C35" s="243"/>
      <c r="D35" s="39"/>
      <c r="E35" s="40"/>
      <c r="F35" s="56"/>
      <c r="G35" s="60"/>
      <c r="H35" s="81">
        <v>1</v>
      </c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77</v>
      </c>
      <c r="B36" s="210" t="s">
        <v>96</v>
      </c>
      <c r="C36" s="210"/>
      <c r="D36" s="64"/>
      <c r="E36" s="40"/>
      <c r="F36" s="65"/>
      <c r="G36" s="66">
        <f>G37+G38+G39</f>
        <v>42</v>
      </c>
      <c r="H36" s="66">
        <f>H37+H38+H39</f>
        <v>58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212" t="s">
        <v>105</v>
      </c>
      <c r="B37" s="227" t="s">
        <v>97</v>
      </c>
      <c r="C37" s="227"/>
      <c r="D37" s="64"/>
      <c r="E37" s="40"/>
      <c r="F37" s="65"/>
      <c r="G37" s="66">
        <v>42</v>
      </c>
      <c r="H37" s="81">
        <v>53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213"/>
      <c r="B38" s="228" t="s">
        <v>98</v>
      </c>
      <c r="C38" s="228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213"/>
      <c r="B39" s="253" t="s">
        <v>211</v>
      </c>
      <c r="C39" s="254"/>
      <c r="D39" s="64"/>
      <c r="E39" s="40"/>
      <c r="F39" s="65"/>
      <c r="G39" s="66"/>
      <c r="H39" s="259">
        <v>5</v>
      </c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78</v>
      </c>
      <c r="B40" s="251" t="s">
        <v>228</v>
      </c>
      <c r="C40" s="252"/>
      <c r="D40" s="64"/>
      <c r="E40" s="40"/>
      <c r="F40" s="65"/>
      <c r="G40" s="66">
        <f>SUM(G41:G48)</f>
        <v>42</v>
      </c>
      <c r="H40" s="66">
        <f>SUM(H41:H48)</f>
        <v>58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230</v>
      </c>
      <c r="B41" s="201" t="s">
        <v>221</v>
      </c>
      <c r="C41" s="202"/>
      <c r="D41" s="64"/>
      <c r="E41" s="40"/>
      <c r="F41" s="65"/>
      <c r="G41" s="66"/>
      <c r="H41" s="81">
        <v>1</v>
      </c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231</v>
      </c>
      <c r="B42" s="201" t="s">
        <v>222</v>
      </c>
      <c r="C42" s="202"/>
      <c r="D42" s="64"/>
      <c r="E42" s="40"/>
      <c r="F42" s="65"/>
      <c r="G42" s="81">
        <v>9</v>
      </c>
      <c r="H42" s="81">
        <v>6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232</v>
      </c>
      <c r="B43" s="201" t="s">
        <v>223</v>
      </c>
      <c r="C43" s="202"/>
      <c r="D43" s="64"/>
      <c r="E43" s="40"/>
      <c r="F43" s="65"/>
      <c r="G43" s="81">
        <v>1</v>
      </c>
      <c r="H43" s="81">
        <v>2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233</v>
      </c>
      <c r="B44" s="201" t="s">
        <v>224</v>
      </c>
      <c r="C44" s="202"/>
      <c r="D44" s="64"/>
      <c r="E44" s="40"/>
      <c r="F44" s="65"/>
      <c r="G44" s="81">
        <v>29</v>
      </c>
      <c r="H44" s="81">
        <v>44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234</v>
      </c>
      <c r="B45" s="201" t="s">
        <v>225</v>
      </c>
      <c r="C45" s="202"/>
      <c r="D45" s="64"/>
      <c r="E45" s="40"/>
      <c r="F45" s="65"/>
      <c r="G45" s="81">
        <v>2</v>
      </c>
      <c r="H45" s="81"/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235</v>
      </c>
      <c r="B46" s="201" t="s">
        <v>226</v>
      </c>
      <c r="C46" s="202"/>
      <c r="D46" s="64"/>
      <c r="E46" s="40"/>
      <c r="F46" s="65"/>
      <c r="G46" s="81"/>
      <c r="H46" s="81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236</v>
      </c>
      <c r="B47" s="201" t="s">
        <v>227</v>
      </c>
      <c r="C47" s="202"/>
      <c r="D47" s="64"/>
      <c r="E47" s="40"/>
      <c r="F47" s="65"/>
      <c r="G47" s="81">
        <v>1</v>
      </c>
      <c r="H47" s="81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237</v>
      </c>
      <c r="B48" s="183" t="s">
        <v>211</v>
      </c>
      <c r="C48" s="184"/>
      <c r="D48" s="39"/>
      <c r="E48" s="40"/>
      <c r="F48" s="56"/>
      <c r="G48" s="175"/>
      <c r="H48" s="260">
        <v>5</v>
      </c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203" t="s">
        <v>105</v>
      </c>
      <c r="B49" s="181" t="s">
        <v>217</v>
      </c>
      <c r="C49" s="182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203"/>
      <c r="B50" s="181" t="s">
        <v>218</v>
      </c>
      <c r="C50" s="182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203"/>
      <c r="B51" s="181" t="s">
        <v>229</v>
      </c>
      <c r="C51" s="182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203"/>
      <c r="B52" s="181" t="s">
        <v>219</v>
      </c>
      <c r="C52" s="182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204"/>
      <c r="B53" s="181" t="s">
        <v>220</v>
      </c>
      <c r="C53" s="182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38" t="s">
        <v>207</v>
      </c>
      <c r="B54" s="239"/>
      <c r="C54" s="239"/>
      <c r="D54" s="239"/>
      <c r="E54" s="239"/>
      <c r="F54" s="239"/>
      <c r="G54" s="239"/>
      <c r="H54" s="240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79</v>
      </c>
      <c r="B55" s="224" t="s">
        <v>90</v>
      </c>
      <c r="C55" s="224"/>
      <c r="D55" s="39"/>
      <c r="E55" s="40"/>
      <c r="F55" s="56"/>
      <c r="G55" s="60">
        <f>G56+G57+G58</f>
        <v>0</v>
      </c>
      <c r="H55" s="60">
        <f>H56+H57+H58</f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100</v>
      </c>
      <c r="B56" s="211" t="s">
        <v>409</v>
      </c>
      <c r="C56" s="211"/>
      <c r="D56" s="61"/>
      <c r="E56" s="34"/>
      <c r="F56" s="59"/>
      <c r="G56" s="71"/>
      <c r="H56" s="43">
        <v>0</v>
      </c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101</v>
      </c>
      <c r="B57" s="211" t="s">
        <v>410</v>
      </c>
      <c r="C57" s="211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212</v>
      </c>
      <c r="B58" s="183" t="s">
        <v>420</v>
      </c>
      <c r="C58" s="184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216</v>
      </c>
      <c r="B59" s="211" t="s">
        <v>107</v>
      </c>
      <c r="C59" s="211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35" t="s">
        <v>208</v>
      </c>
      <c r="B60" s="236"/>
      <c r="C60" s="236"/>
      <c r="D60" s="236"/>
      <c r="E60" s="236"/>
      <c r="F60" s="236"/>
      <c r="G60" s="236"/>
      <c r="H60" s="237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384</v>
      </c>
      <c r="B61" s="208" t="s">
        <v>402</v>
      </c>
      <c r="C61" s="209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193" t="s">
        <v>404</v>
      </c>
      <c r="C62" s="194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193" t="s">
        <v>405</v>
      </c>
      <c r="C63" s="194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193" t="s">
        <v>406</v>
      </c>
      <c r="C64" s="194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193" t="s">
        <v>403</v>
      </c>
      <c r="C65" s="194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392</v>
      </c>
      <c r="B66" s="215" t="s">
        <v>421</v>
      </c>
      <c r="C66" s="216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393</v>
      </c>
      <c r="B67" s="217" t="s">
        <v>382</v>
      </c>
      <c r="C67" s="218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212"/>
      <c r="B68" s="90" t="s">
        <v>388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213"/>
      <c r="B69" s="90" t="s">
        <v>385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213"/>
      <c r="B70" s="90" t="s">
        <v>386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249"/>
      <c r="B71" s="90" t="s">
        <v>387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394</v>
      </c>
      <c r="B72" s="217" t="s">
        <v>383</v>
      </c>
      <c r="C72" s="218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212"/>
      <c r="B73" s="90" t="s">
        <v>388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213"/>
      <c r="B74" s="90" t="s">
        <v>385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213"/>
      <c r="B75" s="90" t="s">
        <v>386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249"/>
      <c r="B76" s="233" t="s">
        <v>387</v>
      </c>
      <c r="C76" s="234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96" t="s">
        <v>71</v>
      </c>
      <c r="B78" s="197"/>
      <c r="C78" s="197"/>
      <c r="D78" s="197"/>
      <c r="E78" s="197"/>
      <c r="F78" s="197"/>
      <c r="G78" s="197"/>
      <c r="H78" s="198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215</v>
      </c>
      <c r="B79" s="199" t="s">
        <v>102</v>
      </c>
      <c r="C79" s="200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19" t="s">
        <v>209</v>
      </c>
      <c r="C80" s="219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80</v>
      </c>
      <c r="B81" s="214" t="s">
        <v>86</v>
      </c>
      <c r="C81" s="214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434</v>
      </c>
      <c r="B82" s="211" t="s">
        <v>87</v>
      </c>
      <c r="C82" s="211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435</v>
      </c>
      <c r="B83" s="193" t="s">
        <v>395</v>
      </c>
      <c r="C83" s="194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96" t="s">
        <v>72</v>
      </c>
      <c r="B84" s="197"/>
      <c r="C84" s="197"/>
      <c r="D84" s="197"/>
      <c r="E84" s="197"/>
      <c r="F84" s="197"/>
      <c r="G84" s="197"/>
      <c r="H84" s="198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108</v>
      </c>
      <c r="B85" s="187" t="s">
        <v>117</v>
      </c>
      <c r="C85" s="188"/>
      <c r="D85" s="46"/>
      <c r="E85" s="43"/>
      <c r="F85" s="46"/>
      <c r="G85" s="49">
        <f>G86+G87</f>
        <v>0</v>
      </c>
      <c r="H85" s="54">
        <f>H86+H87</f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189" t="s">
        <v>67</v>
      </c>
      <c r="C86" s="190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191" t="s">
        <v>68</v>
      </c>
      <c r="C87" s="192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114</v>
      </c>
      <c r="B88" s="195" t="s">
        <v>109</v>
      </c>
      <c r="C88" s="195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189" t="s">
        <v>67</v>
      </c>
      <c r="C89" s="190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191" t="s">
        <v>68</v>
      </c>
      <c r="C90" s="192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191" t="s">
        <v>214</v>
      </c>
      <c r="C91" s="192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187" t="s">
        <v>115</v>
      </c>
      <c r="C92" s="188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274</v>
      </c>
      <c r="B93" s="247" t="s">
        <v>273</v>
      </c>
      <c r="C93" s="248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272</v>
      </c>
      <c r="B94" s="247" t="s">
        <v>271</v>
      </c>
      <c r="C94" s="248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270</v>
      </c>
      <c r="B95" s="247" t="s">
        <v>128</v>
      </c>
      <c r="C95" s="248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269</v>
      </c>
      <c r="B96" s="247" t="s">
        <v>268</v>
      </c>
      <c r="C96" s="248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267</v>
      </c>
      <c r="B97" s="247" t="s">
        <v>266</v>
      </c>
      <c r="C97" s="248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265</v>
      </c>
      <c r="B98" s="247" t="s">
        <v>264</v>
      </c>
      <c r="C98" s="248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111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96" t="s">
        <v>73</v>
      </c>
      <c r="B100" s="197"/>
      <c r="C100" s="197"/>
      <c r="D100" s="197"/>
      <c r="E100" s="197"/>
      <c r="F100" s="197"/>
      <c r="G100" s="197"/>
      <c r="H100" s="198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185" t="s">
        <v>103</v>
      </c>
      <c r="C101" s="186"/>
      <c r="D101" s="61">
        <v>0</v>
      </c>
      <c r="E101" s="34">
        <v>0</v>
      </c>
      <c r="F101" s="59"/>
      <c r="G101" s="50" t="s">
        <v>104</v>
      </c>
      <c r="H101" s="54" t="s">
        <v>104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377</v>
      </c>
      <c r="D102" s="84"/>
      <c r="E102" s="84"/>
      <c r="F102" s="160"/>
      <c r="G102" s="85">
        <f t="shared" ref="G102:H102" si="0">SUM(G103:G107)</f>
        <v>1</v>
      </c>
      <c r="H102" s="85">
        <f t="shared" si="0"/>
        <v>1</v>
      </c>
    </row>
    <row r="103" spans="1:56" s="82" customFormat="1" ht="19.5" customHeight="1" x14ac:dyDescent="0.25">
      <c r="A103" s="139" t="s">
        <v>378</v>
      </c>
      <c r="B103" s="134" t="s">
        <v>376</v>
      </c>
      <c r="C103" s="135" t="s">
        <v>375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81</v>
      </c>
      <c r="B104" s="134" t="s">
        <v>374</v>
      </c>
      <c r="C104" s="135" t="s">
        <v>373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379</v>
      </c>
      <c r="B105" s="134" t="s">
        <v>372</v>
      </c>
      <c r="C105" s="135" t="s">
        <v>371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380</v>
      </c>
      <c r="B106" s="134" t="s">
        <v>370</v>
      </c>
      <c r="C106" s="135" t="s">
        <v>369</v>
      </c>
      <c r="D106" s="134">
        <v>1</v>
      </c>
      <c r="E106" s="134">
        <v>1</v>
      </c>
      <c r="F106" s="133"/>
      <c r="G106" s="136">
        <v>1</v>
      </c>
      <c r="H106" s="136">
        <v>1</v>
      </c>
    </row>
    <row r="107" spans="1:56" s="82" customFormat="1" x14ac:dyDescent="0.25">
      <c r="A107" s="139" t="s">
        <v>381</v>
      </c>
      <c r="B107" s="134" t="s">
        <v>368</v>
      </c>
      <c r="C107" s="135" t="s">
        <v>367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88</v>
      </c>
      <c r="D108" s="163"/>
      <c r="E108" s="163"/>
      <c r="F108" s="164"/>
      <c r="G108" s="165">
        <f>SUM(G109:G122)</f>
        <v>0</v>
      </c>
      <c r="H108" s="165">
        <f>SUM(H109:H122)</f>
        <v>1</v>
      </c>
    </row>
    <row r="109" spans="1:56" s="148" customFormat="1" ht="24.75" customHeight="1" x14ac:dyDescent="0.25">
      <c r="A109" s="139">
        <v>7</v>
      </c>
      <c r="B109" s="134" t="s">
        <v>240</v>
      </c>
      <c r="C109" s="135" t="s">
        <v>241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366</v>
      </c>
      <c r="C110" s="135" t="s">
        <v>365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172</v>
      </c>
      <c r="D111" s="134">
        <v>292</v>
      </c>
      <c r="E111" s="134">
        <v>292</v>
      </c>
      <c r="F111" s="133"/>
      <c r="G111" s="136"/>
      <c r="H111" s="136">
        <v>1</v>
      </c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173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182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364</v>
      </c>
      <c r="C114" s="135" t="s">
        <v>119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176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363</v>
      </c>
      <c r="C116" s="135" t="s">
        <v>362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361</v>
      </c>
      <c r="C117" s="135" t="s">
        <v>360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178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396</v>
      </c>
      <c r="C119" s="135" t="s">
        <v>397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398</v>
      </c>
      <c r="C120" s="135" t="s">
        <v>399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424</v>
      </c>
      <c r="C121" s="117" t="s">
        <v>425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401</v>
      </c>
      <c r="C122" s="117" t="s">
        <v>400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116</v>
      </c>
      <c r="D123" s="84"/>
      <c r="E123" s="84"/>
      <c r="F123" s="160"/>
      <c r="G123" s="85">
        <f t="shared" ref="G123:H123" si="1">SUM(G124:G144)</f>
        <v>0</v>
      </c>
      <c r="H123" s="85">
        <f t="shared" si="1"/>
        <v>1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171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180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181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358</v>
      </c>
      <c r="C127" s="135" t="s">
        <v>357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356</v>
      </c>
      <c r="C128" s="135" t="s">
        <v>355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354</v>
      </c>
      <c r="C129" s="135" t="s">
        <v>353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139</v>
      </c>
      <c r="C130" s="135" t="s">
        <v>185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140</v>
      </c>
      <c r="C131" s="135" t="s">
        <v>186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350</v>
      </c>
      <c r="C132" s="135" t="s">
        <v>121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138</v>
      </c>
      <c r="C133" s="135" t="s">
        <v>187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349</v>
      </c>
      <c r="C134" s="135" t="s">
        <v>348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134</v>
      </c>
      <c r="C135" s="135" t="s">
        <v>198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202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195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347</v>
      </c>
      <c r="C138" s="135" t="s">
        <v>125</v>
      </c>
      <c r="D138" s="134">
        <v>8</v>
      </c>
      <c r="E138" s="134">
        <v>8</v>
      </c>
      <c r="F138" s="133"/>
      <c r="G138" s="136"/>
      <c r="H138" s="136">
        <v>1</v>
      </c>
    </row>
    <row r="139" spans="1:8" s="148" customFormat="1" ht="30" customHeight="1" x14ac:dyDescent="0.25">
      <c r="A139" s="139">
        <v>36</v>
      </c>
      <c r="B139" s="134" t="s">
        <v>346</v>
      </c>
      <c r="C139" s="135" t="s">
        <v>345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206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183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238</v>
      </c>
      <c r="C142" s="135" t="s">
        <v>239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184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341</v>
      </c>
      <c r="C144" s="135" t="s">
        <v>340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426</v>
      </c>
      <c r="D145" s="163"/>
      <c r="E145" s="163"/>
      <c r="F145" s="164"/>
      <c r="G145" s="165">
        <f>G146</f>
        <v>0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188</v>
      </c>
      <c r="D146" s="134">
        <v>30</v>
      </c>
      <c r="E146" s="134">
        <v>30</v>
      </c>
      <c r="F146" s="133"/>
      <c r="G146" s="136"/>
      <c r="H146" s="136"/>
    </row>
    <row r="147" spans="1:8" s="166" customFormat="1" ht="18.75" x14ac:dyDescent="0.3">
      <c r="A147" s="162"/>
      <c r="B147" s="163">
        <v>5</v>
      </c>
      <c r="C147" s="83" t="s">
        <v>427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359</v>
      </c>
      <c r="C148" s="135" t="s">
        <v>122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196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344</v>
      </c>
      <c r="C150" s="135" t="s">
        <v>136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343</v>
      </c>
      <c r="C151" s="135" t="s">
        <v>342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339</v>
      </c>
      <c r="C152" s="135" t="s">
        <v>123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428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352</v>
      </c>
      <c r="C154" s="135" t="s">
        <v>351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112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338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337</v>
      </c>
      <c r="C157" s="135" t="s">
        <v>124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153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154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150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151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152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84</v>
      </c>
      <c r="D163" s="163"/>
      <c r="E163" s="163"/>
      <c r="F163" s="164"/>
      <c r="G163" s="165">
        <f t="shared" ref="G163:H163" si="4">SUM(G164:G176)</f>
        <v>0</v>
      </c>
      <c r="H163" s="165">
        <f t="shared" si="4"/>
        <v>1</v>
      </c>
    </row>
    <row r="164" spans="1:8" s="148" customFormat="1" ht="24.95" customHeight="1" x14ac:dyDescent="0.25">
      <c r="A164" s="139">
        <v>63</v>
      </c>
      <c r="B164" s="134" t="s">
        <v>336</v>
      </c>
      <c r="C164" s="135" t="s">
        <v>131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141</v>
      </c>
      <c r="C165" s="135" t="s">
        <v>189</v>
      </c>
      <c r="D165" s="134">
        <v>135</v>
      </c>
      <c r="E165" s="134">
        <v>135</v>
      </c>
      <c r="F165" s="133"/>
      <c r="G165" s="136"/>
      <c r="H165" s="136"/>
    </row>
    <row r="166" spans="1:8" s="148" customFormat="1" ht="24.95" customHeight="1" x14ac:dyDescent="0.25">
      <c r="A166" s="139">
        <v>66</v>
      </c>
      <c r="B166" s="134" t="s">
        <v>335</v>
      </c>
      <c r="C166" s="135" t="s">
        <v>129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190</v>
      </c>
      <c r="D167" s="134">
        <v>6</v>
      </c>
      <c r="E167" s="134">
        <v>6</v>
      </c>
      <c r="F167" s="133"/>
      <c r="G167" s="136"/>
      <c r="H167" s="136"/>
    </row>
    <row r="168" spans="1:8" s="148" customFormat="1" ht="30" customHeight="1" x14ac:dyDescent="0.25">
      <c r="A168" s="139">
        <v>68</v>
      </c>
      <c r="B168" s="134" t="s">
        <v>142</v>
      </c>
      <c r="C168" s="135" t="s">
        <v>191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334</v>
      </c>
      <c r="C169" s="135" t="s">
        <v>333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332</v>
      </c>
      <c r="C170" s="135" t="s">
        <v>331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330</v>
      </c>
      <c r="C171" s="135" t="s">
        <v>126</v>
      </c>
      <c r="D171" s="134">
        <v>4</v>
      </c>
      <c r="E171" s="134">
        <v>4</v>
      </c>
      <c r="F171" s="133"/>
      <c r="G171" s="136"/>
      <c r="H171" s="136">
        <v>1</v>
      </c>
    </row>
    <row r="172" spans="1:8" s="148" customFormat="1" ht="24.95" customHeight="1" x14ac:dyDescent="0.25">
      <c r="A172" s="139">
        <v>73</v>
      </c>
      <c r="B172" s="134" t="s">
        <v>329</v>
      </c>
      <c r="C172" s="135" t="s">
        <v>130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328</v>
      </c>
      <c r="C173" s="135" t="s">
        <v>327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324</v>
      </c>
      <c r="C174" s="135" t="s">
        <v>323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322</v>
      </c>
      <c r="C175" s="135" t="s">
        <v>118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321</v>
      </c>
      <c r="C176" s="135" t="s">
        <v>320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179" t="s">
        <v>429</v>
      </c>
      <c r="C177" s="180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167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161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326</v>
      </c>
      <c r="C180" s="135" t="s">
        <v>325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319</v>
      </c>
      <c r="D181" s="163"/>
      <c r="E181" s="163"/>
      <c r="F181" s="164"/>
      <c r="G181" s="165">
        <f t="shared" ref="G181:H181" si="5">SUM(G182:G196)</f>
        <v>3</v>
      </c>
      <c r="H181" s="165">
        <f t="shared" si="5"/>
        <v>2</v>
      </c>
    </row>
    <row r="182" spans="1:8" s="82" customFormat="1" ht="24.95" customHeight="1" x14ac:dyDescent="0.25">
      <c r="A182" s="139">
        <v>82</v>
      </c>
      <c r="B182" s="134" t="s">
        <v>244</v>
      </c>
      <c r="C182" s="135" t="s">
        <v>245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144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110</v>
      </c>
      <c r="C184" s="135" t="s">
        <v>113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318</v>
      </c>
      <c r="C185" s="135" t="s">
        <v>127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145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194</v>
      </c>
      <c r="D187" s="134">
        <v>197</v>
      </c>
      <c r="E187" s="134">
        <v>197</v>
      </c>
      <c r="F187" s="133"/>
      <c r="G187" s="136">
        <v>2</v>
      </c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146</v>
      </c>
      <c r="D188" s="134">
        <v>15</v>
      </c>
      <c r="E188" s="134">
        <v>15</v>
      </c>
      <c r="F188" s="133"/>
      <c r="G188" s="136">
        <v>1</v>
      </c>
      <c r="H188" s="136"/>
    </row>
    <row r="189" spans="1:8" s="82" customFormat="1" ht="24.95" customHeight="1" x14ac:dyDescent="0.25">
      <c r="A189" s="139">
        <v>89</v>
      </c>
      <c r="B189" s="131" t="s">
        <v>317</v>
      </c>
      <c r="C189" s="135" t="s">
        <v>316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147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315</v>
      </c>
      <c r="C191" s="135" t="s">
        <v>314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143</v>
      </c>
      <c r="D192" s="134">
        <v>17</v>
      </c>
      <c r="E192" s="134">
        <v>17</v>
      </c>
      <c r="F192" s="133"/>
      <c r="G192" s="136"/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148</v>
      </c>
      <c r="D193" s="134">
        <v>2</v>
      </c>
      <c r="E193" s="134">
        <v>2</v>
      </c>
      <c r="F193" s="133"/>
      <c r="G193" s="136"/>
      <c r="H193" s="136">
        <v>2</v>
      </c>
    </row>
    <row r="194" spans="1:8" s="82" customFormat="1" ht="24.95" customHeight="1" x14ac:dyDescent="0.25">
      <c r="A194" s="173">
        <v>95</v>
      </c>
      <c r="B194" s="105" t="s">
        <v>389</v>
      </c>
      <c r="C194" s="117" t="s">
        <v>390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192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193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313</v>
      </c>
      <c r="D197" s="163">
        <v>2</v>
      </c>
      <c r="E197" s="163">
        <v>2</v>
      </c>
      <c r="F197" s="164"/>
      <c r="G197" s="165">
        <f t="shared" ref="G197:H197" si="6">SUM(G198:G212)</f>
        <v>1</v>
      </c>
      <c r="H197" s="165">
        <f t="shared" si="6"/>
        <v>0</v>
      </c>
    </row>
    <row r="198" spans="1:8" s="148" customFormat="1" ht="24.95" customHeight="1" x14ac:dyDescent="0.25">
      <c r="A198" s="139">
        <v>98</v>
      </c>
      <c r="B198" s="134" t="s">
        <v>312</v>
      </c>
      <c r="C198" s="135" t="s">
        <v>311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308</v>
      </c>
      <c r="C199" s="135" t="s">
        <v>307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306</v>
      </c>
      <c r="C200" s="135" t="s">
        <v>305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304</v>
      </c>
      <c r="C201" s="135" t="s">
        <v>303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302</v>
      </c>
      <c r="C202" s="135" t="s">
        <v>301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300</v>
      </c>
      <c r="C203" s="135" t="s">
        <v>299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298</v>
      </c>
      <c r="C204" s="135" t="s">
        <v>210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297</v>
      </c>
      <c r="C205" s="135" t="s">
        <v>296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295</v>
      </c>
      <c r="C206" s="135" t="s">
        <v>294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293</v>
      </c>
      <c r="C207" s="135" t="s">
        <v>292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291</v>
      </c>
      <c r="C208" s="135" t="s">
        <v>137</v>
      </c>
      <c r="D208" s="134">
        <v>2</v>
      </c>
      <c r="E208" s="134">
        <v>2</v>
      </c>
      <c r="F208" s="133"/>
      <c r="G208" s="136"/>
      <c r="H208" s="136"/>
    </row>
    <row r="209" spans="1:8" s="148" customFormat="1" ht="24.95" customHeight="1" x14ac:dyDescent="0.25">
      <c r="A209" s="139">
        <v>109</v>
      </c>
      <c r="B209" s="134" t="s">
        <v>50</v>
      </c>
      <c r="C209" s="135" t="s">
        <v>200</v>
      </c>
      <c r="D209" s="134">
        <v>3</v>
      </c>
      <c r="E209" s="134">
        <v>3</v>
      </c>
      <c r="F209" s="133"/>
      <c r="G209" s="136"/>
      <c r="H209" s="136"/>
    </row>
    <row r="210" spans="1:8" s="148" customFormat="1" ht="24.95" customHeight="1" x14ac:dyDescent="0.25">
      <c r="A210" s="139">
        <v>111</v>
      </c>
      <c r="B210" s="134" t="s">
        <v>51</v>
      </c>
      <c r="C210" s="135" t="s">
        <v>205</v>
      </c>
      <c r="D210" s="134">
        <v>167</v>
      </c>
      <c r="E210" s="134">
        <v>167</v>
      </c>
      <c r="F210" s="133"/>
      <c r="G210" s="136">
        <v>1</v>
      </c>
      <c r="H210" s="136"/>
    </row>
    <row r="211" spans="1:8" s="148" customFormat="1" ht="24.95" customHeight="1" x14ac:dyDescent="0.25">
      <c r="A211" s="139">
        <v>112</v>
      </c>
      <c r="B211" s="134" t="s">
        <v>290</v>
      </c>
      <c r="C211" s="135" t="s">
        <v>289</v>
      </c>
      <c r="D211" s="134">
        <v>1</v>
      </c>
      <c r="E211" s="134">
        <v>1</v>
      </c>
      <c r="F211" s="133"/>
      <c r="G211" s="136"/>
      <c r="H211" s="136"/>
    </row>
    <row r="212" spans="1:8" s="148" customFormat="1" ht="24.95" customHeight="1" x14ac:dyDescent="0.25">
      <c r="A212" s="139">
        <v>113</v>
      </c>
      <c r="B212" s="134" t="s">
        <v>288</v>
      </c>
      <c r="C212" s="135" t="s">
        <v>287</v>
      </c>
      <c r="D212" s="134">
        <v>21</v>
      </c>
      <c r="E212" s="134">
        <v>21</v>
      </c>
      <c r="F212" s="133"/>
      <c r="G212" s="136"/>
      <c r="H212" s="136"/>
    </row>
    <row r="213" spans="1:8" s="157" customFormat="1" ht="28.5" customHeight="1" x14ac:dyDescent="0.25">
      <c r="A213" s="153"/>
      <c r="B213" s="177" t="s">
        <v>429</v>
      </c>
      <c r="C213" s="178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8" s="82" customFormat="1" ht="24.95" customHeight="1" x14ac:dyDescent="0.25">
      <c r="A214" s="139">
        <v>114</v>
      </c>
      <c r="B214" s="134" t="s">
        <v>310</v>
      </c>
      <c r="C214" s="135" t="s">
        <v>309</v>
      </c>
      <c r="D214" s="134"/>
      <c r="E214" s="134"/>
      <c r="F214" s="133"/>
      <c r="G214" s="136"/>
      <c r="H214" s="136"/>
    </row>
    <row r="215" spans="1:8" s="82" customFormat="1" ht="24.95" customHeight="1" x14ac:dyDescent="0.25">
      <c r="A215" s="139">
        <v>115</v>
      </c>
      <c r="B215" s="134" t="s">
        <v>26</v>
      </c>
      <c r="C215" s="135" t="s">
        <v>199</v>
      </c>
      <c r="D215" s="134">
        <v>1</v>
      </c>
      <c r="E215" s="134">
        <v>1</v>
      </c>
      <c r="F215" s="133"/>
      <c r="G215" s="136"/>
      <c r="H215" s="136"/>
    </row>
    <row r="216" spans="1:8" s="82" customFormat="1" ht="24.95" customHeight="1" x14ac:dyDescent="0.25">
      <c r="A216" s="139">
        <v>116</v>
      </c>
      <c r="B216" s="134" t="s">
        <v>27</v>
      </c>
      <c r="C216" s="135" t="s">
        <v>204</v>
      </c>
      <c r="D216" s="134">
        <v>1</v>
      </c>
      <c r="E216" s="134">
        <v>1</v>
      </c>
      <c r="F216" s="133"/>
      <c r="G216" s="136"/>
      <c r="H216" s="136"/>
    </row>
    <row r="217" spans="1:8" s="82" customFormat="1" ht="24.95" customHeight="1" x14ac:dyDescent="0.25">
      <c r="A217" s="139">
        <v>117</v>
      </c>
      <c r="B217" s="134" t="s">
        <v>28</v>
      </c>
      <c r="C217" s="135" t="s">
        <v>203</v>
      </c>
      <c r="D217" s="134">
        <v>1</v>
      </c>
      <c r="E217" s="134">
        <v>1</v>
      </c>
      <c r="F217" s="133"/>
      <c r="G217" s="136"/>
      <c r="H217" s="136"/>
    </row>
    <row r="218" spans="1:8" s="82" customFormat="1" ht="45" x14ac:dyDescent="0.25">
      <c r="A218" s="139">
        <v>118</v>
      </c>
      <c r="B218" s="134" t="s">
        <v>29</v>
      </c>
      <c r="C218" s="135" t="s">
        <v>132</v>
      </c>
      <c r="D218" s="134">
        <v>5</v>
      </c>
      <c r="E218" s="134">
        <v>5</v>
      </c>
      <c r="F218" s="133"/>
      <c r="G218" s="136"/>
      <c r="H218" s="136"/>
    </row>
    <row r="219" spans="1:8" s="82" customFormat="1" ht="24.95" customHeight="1" x14ac:dyDescent="0.25">
      <c r="A219" s="139">
        <v>119</v>
      </c>
      <c r="B219" s="134" t="s">
        <v>30</v>
      </c>
      <c r="C219" s="135" t="s">
        <v>197</v>
      </c>
      <c r="D219" s="134">
        <v>1</v>
      </c>
      <c r="E219" s="134">
        <v>1</v>
      </c>
      <c r="F219" s="133"/>
      <c r="G219" s="136"/>
      <c r="H219" s="136"/>
    </row>
    <row r="220" spans="1:8" s="166" customFormat="1" ht="18.75" x14ac:dyDescent="0.3">
      <c r="A220" s="162"/>
      <c r="B220" s="163">
        <v>11</v>
      </c>
      <c r="C220" s="83" t="s">
        <v>286</v>
      </c>
      <c r="D220" s="163">
        <v>1</v>
      </c>
      <c r="E220" s="163">
        <v>1</v>
      </c>
      <c r="F220" s="164"/>
      <c r="G220" s="165">
        <f>SUM(G221:G224)</f>
        <v>26</v>
      </c>
      <c r="H220" s="165">
        <f>SUM(H221:H224)</f>
        <v>33</v>
      </c>
    </row>
    <row r="221" spans="1:8" s="82" customFormat="1" ht="24.95" customHeight="1" x14ac:dyDescent="0.25">
      <c r="A221" s="139">
        <v>120</v>
      </c>
      <c r="B221" s="134" t="s">
        <v>285</v>
      </c>
      <c r="C221" s="135" t="s">
        <v>284</v>
      </c>
      <c r="D221" s="134">
        <v>25</v>
      </c>
      <c r="E221" s="134">
        <v>25</v>
      </c>
      <c r="F221" s="133"/>
      <c r="G221" s="136"/>
      <c r="H221" s="136"/>
    </row>
    <row r="222" spans="1:8" s="82" customFormat="1" ht="24.95" customHeight="1" x14ac:dyDescent="0.25">
      <c r="A222" s="139">
        <v>121</v>
      </c>
      <c r="B222" s="134" t="s">
        <v>283</v>
      </c>
      <c r="C222" s="135" t="s">
        <v>432</v>
      </c>
      <c r="D222" s="134">
        <v>5</v>
      </c>
      <c r="E222" s="134">
        <v>5</v>
      </c>
      <c r="F222" s="133"/>
      <c r="G222" s="136">
        <v>7</v>
      </c>
      <c r="H222" s="136">
        <v>8</v>
      </c>
    </row>
    <row r="223" spans="1:8" s="82" customFormat="1" ht="24.95" customHeight="1" x14ac:dyDescent="0.25">
      <c r="A223" s="139">
        <v>122</v>
      </c>
      <c r="B223" s="134" t="s">
        <v>282</v>
      </c>
      <c r="C223" s="135" t="s">
        <v>281</v>
      </c>
      <c r="D223" s="134">
        <v>23</v>
      </c>
      <c r="E223" s="134">
        <v>23</v>
      </c>
      <c r="F223" s="133"/>
      <c r="G223" s="136">
        <v>12</v>
      </c>
      <c r="H223" s="136">
        <v>15</v>
      </c>
    </row>
    <row r="224" spans="1:8" s="82" customFormat="1" ht="24.95" customHeight="1" x14ac:dyDescent="0.25">
      <c r="A224" s="139">
        <v>123</v>
      </c>
      <c r="B224" s="134" t="s">
        <v>439</v>
      </c>
      <c r="C224" s="135" t="s">
        <v>440</v>
      </c>
      <c r="D224" s="134">
        <v>23</v>
      </c>
      <c r="E224" s="134">
        <v>23</v>
      </c>
      <c r="F224" s="133"/>
      <c r="G224" s="136">
        <v>7</v>
      </c>
      <c r="H224" s="136">
        <v>10</v>
      </c>
    </row>
    <row r="225" spans="1:8" s="166" customFormat="1" ht="18.75" x14ac:dyDescent="0.3">
      <c r="A225" s="162"/>
      <c r="B225" s="163">
        <v>12</v>
      </c>
      <c r="C225" s="83" t="s">
        <v>280</v>
      </c>
      <c r="D225" s="163">
        <v>1</v>
      </c>
      <c r="E225" s="163">
        <v>1</v>
      </c>
      <c r="F225" s="165">
        <f t="shared" ref="F225:G225" si="7">F226+F227</f>
        <v>0</v>
      </c>
      <c r="G225" s="165">
        <f t="shared" si="7"/>
        <v>0</v>
      </c>
      <c r="H225" s="165">
        <f t="shared" ref="H225" si="8">H226+H227</f>
        <v>0</v>
      </c>
    </row>
    <row r="226" spans="1:8" s="82" customFormat="1" ht="24.95" customHeight="1" x14ac:dyDescent="0.25">
      <c r="A226" s="139">
        <v>124</v>
      </c>
      <c r="B226" s="134" t="s">
        <v>34</v>
      </c>
      <c r="C226" s="135" t="s">
        <v>175</v>
      </c>
      <c r="D226" s="134">
        <v>3</v>
      </c>
      <c r="E226" s="134">
        <v>3</v>
      </c>
      <c r="F226" s="133"/>
      <c r="G226" s="136"/>
      <c r="H226" s="136"/>
    </row>
    <row r="227" spans="1:8" s="82" customFormat="1" ht="24.95" customHeight="1" x14ac:dyDescent="0.25">
      <c r="A227" s="139">
        <v>130</v>
      </c>
      <c r="B227" s="134" t="s">
        <v>276</v>
      </c>
      <c r="C227" s="135" t="s">
        <v>275</v>
      </c>
      <c r="D227" s="134">
        <v>1</v>
      </c>
      <c r="E227" s="134">
        <v>1</v>
      </c>
      <c r="F227" s="133"/>
      <c r="G227" s="136"/>
      <c r="H227" s="136"/>
    </row>
    <row r="228" spans="1:8" s="166" customFormat="1" ht="18.75" x14ac:dyDescent="0.3">
      <c r="A228" s="162"/>
      <c r="B228" s="163">
        <v>13</v>
      </c>
      <c r="C228" s="83" t="s">
        <v>279</v>
      </c>
      <c r="D228" s="163"/>
      <c r="E228" s="163"/>
      <c r="F228" s="164"/>
      <c r="G228" s="165">
        <f t="shared" ref="G228:H228" si="9">SUM(G229:G231)</f>
        <v>0</v>
      </c>
      <c r="H228" s="165">
        <f t="shared" si="9"/>
        <v>0</v>
      </c>
    </row>
    <row r="229" spans="1:8" s="82" customFormat="1" ht="24.95" customHeight="1" x14ac:dyDescent="0.25">
      <c r="A229" s="139">
        <v>125</v>
      </c>
      <c r="B229" s="134" t="s">
        <v>31</v>
      </c>
      <c r="C229" s="135" t="s">
        <v>133</v>
      </c>
      <c r="D229" s="134">
        <v>2</v>
      </c>
      <c r="E229" s="134">
        <v>2</v>
      </c>
      <c r="F229" s="133"/>
      <c r="G229" s="136"/>
      <c r="H229" s="136"/>
    </row>
    <row r="230" spans="1:8" s="148" customFormat="1" ht="24.95" customHeight="1" x14ac:dyDescent="0.25">
      <c r="A230" s="139">
        <v>126</v>
      </c>
      <c r="B230" s="134" t="s">
        <v>278</v>
      </c>
      <c r="C230" s="135" t="s">
        <v>277</v>
      </c>
      <c r="D230" s="134">
        <v>4</v>
      </c>
      <c r="E230" s="134">
        <v>4</v>
      </c>
      <c r="F230" s="133"/>
      <c r="G230" s="136"/>
      <c r="H230" s="136"/>
    </row>
    <row r="231" spans="1:8" s="82" customFormat="1" ht="45" x14ac:dyDescent="0.25">
      <c r="A231" s="139">
        <v>129</v>
      </c>
      <c r="B231" s="134" t="s">
        <v>135</v>
      </c>
      <c r="C231" s="135" t="s">
        <v>201</v>
      </c>
      <c r="D231" s="134">
        <v>1</v>
      </c>
      <c r="E231" s="134">
        <v>1</v>
      </c>
      <c r="F231" s="133"/>
      <c r="G231" s="136"/>
      <c r="H231" s="136"/>
    </row>
    <row r="232" spans="1:8" s="147" customFormat="1" ht="26.25" customHeight="1" x14ac:dyDescent="0.3">
      <c r="A232" s="149"/>
      <c r="B232" s="177" t="s">
        <v>429</v>
      </c>
      <c r="C232" s="178"/>
      <c r="D232" s="150"/>
      <c r="E232" s="150"/>
      <c r="F232" s="151"/>
      <c r="G232" s="152">
        <f t="shared" ref="G232:H232" si="10">SUM(G233:G235)</f>
        <v>0</v>
      </c>
      <c r="H232" s="152">
        <f t="shared" si="10"/>
        <v>0</v>
      </c>
    </row>
    <row r="233" spans="1:8" s="82" customFormat="1" ht="24.95" customHeight="1" x14ac:dyDescent="0.25">
      <c r="A233" s="139">
        <v>131</v>
      </c>
      <c r="B233" s="134" t="s">
        <v>242</v>
      </c>
      <c r="C233" s="135" t="s">
        <v>243</v>
      </c>
      <c r="D233" s="134"/>
      <c r="E233" s="134"/>
      <c r="F233" s="133"/>
      <c r="G233" s="136"/>
      <c r="H233" s="136"/>
    </row>
    <row r="234" spans="1:8" s="82" customFormat="1" ht="24.95" customHeight="1" x14ac:dyDescent="0.25">
      <c r="A234" s="139">
        <v>132</v>
      </c>
      <c r="B234" s="134" t="s">
        <v>32</v>
      </c>
      <c r="C234" s="135" t="s">
        <v>174</v>
      </c>
      <c r="D234" s="134">
        <v>82</v>
      </c>
      <c r="E234" s="134">
        <v>82</v>
      </c>
      <c r="F234" s="133"/>
      <c r="G234" s="136"/>
      <c r="H234" s="136"/>
    </row>
    <row r="235" spans="1:8" s="148" customFormat="1" ht="24.95" customHeight="1" x14ac:dyDescent="0.25">
      <c r="A235" s="139">
        <v>133</v>
      </c>
      <c r="B235" s="134" t="s">
        <v>33</v>
      </c>
      <c r="C235" s="135" t="s">
        <v>179</v>
      </c>
      <c r="D235" s="134"/>
      <c r="E235" s="134"/>
      <c r="F235" s="133"/>
      <c r="G235" s="136"/>
      <c r="H235" s="136"/>
    </row>
    <row r="236" spans="1:8" s="166" customFormat="1" ht="18.75" x14ac:dyDescent="0.3">
      <c r="A236" s="162"/>
      <c r="B236" s="163">
        <v>14</v>
      </c>
      <c r="C236" s="83" t="s">
        <v>106</v>
      </c>
      <c r="D236" s="163">
        <v>4</v>
      </c>
      <c r="E236" s="163">
        <v>4</v>
      </c>
      <c r="F236" s="164"/>
      <c r="G236" s="165">
        <f>SUM(G237:G242)</f>
        <v>0</v>
      </c>
      <c r="H236" s="165">
        <f>SUM(H237:H242)</f>
        <v>0</v>
      </c>
    </row>
    <row r="237" spans="1:8" s="148" customFormat="1" ht="24.95" customHeight="1" x14ac:dyDescent="0.25">
      <c r="A237" s="139">
        <v>134</v>
      </c>
      <c r="B237" s="134" t="s">
        <v>263</v>
      </c>
      <c r="C237" s="135" t="s">
        <v>149</v>
      </c>
      <c r="D237" s="134"/>
      <c r="E237" s="134"/>
      <c r="F237" s="133"/>
      <c r="G237" s="136"/>
      <c r="H237" s="136"/>
    </row>
    <row r="238" spans="1:8" s="148" customFormat="1" ht="24.95" customHeight="1" x14ac:dyDescent="0.25">
      <c r="A238" s="139">
        <v>137</v>
      </c>
      <c r="B238" s="134" t="s">
        <v>37</v>
      </c>
      <c r="C238" s="135" t="s">
        <v>166</v>
      </c>
      <c r="D238" s="134">
        <v>4</v>
      </c>
      <c r="E238" s="134">
        <v>4</v>
      </c>
      <c r="F238" s="140"/>
      <c r="G238" s="136"/>
      <c r="H238" s="136"/>
    </row>
    <row r="239" spans="1:8" s="148" customFormat="1" ht="24.95" customHeight="1" x14ac:dyDescent="0.25">
      <c r="A239" s="139">
        <v>138</v>
      </c>
      <c r="B239" s="134" t="s">
        <v>59</v>
      </c>
      <c r="C239" s="135" t="s">
        <v>162</v>
      </c>
      <c r="D239" s="134">
        <v>8</v>
      </c>
      <c r="E239" s="134">
        <v>8</v>
      </c>
      <c r="F239" s="140"/>
      <c r="G239" s="136"/>
      <c r="H239" s="136"/>
    </row>
    <row r="240" spans="1:8" s="148" customFormat="1" ht="24.95" customHeight="1" x14ac:dyDescent="0.25">
      <c r="A240" s="139">
        <v>139</v>
      </c>
      <c r="B240" s="134" t="s">
        <v>60</v>
      </c>
      <c r="C240" s="135" t="s">
        <v>163</v>
      </c>
      <c r="D240" s="134">
        <v>39</v>
      </c>
      <c r="E240" s="134">
        <v>39</v>
      </c>
      <c r="F240" s="140"/>
      <c r="G240" s="136"/>
      <c r="H240" s="136"/>
    </row>
    <row r="241" spans="1:56" s="148" customFormat="1" ht="24.95" customHeight="1" x14ac:dyDescent="0.25">
      <c r="A241" s="139">
        <v>140</v>
      </c>
      <c r="B241" s="134" t="s">
        <v>61</v>
      </c>
      <c r="C241" s="135" t="s">
        <v>164</v>
      </c>
      <c r="D241" s="134">
        <v>18</v>
      </c>
      <c r="E241" s="134">
        <v>18</v>
      </c>
      <c r="F241" s="140"/>
      <c r="G241" s="136"/>
      <c r="H241" s="136"/>
    </row>
    <row r="242" spans="1:56" s="148" customFormat="1" ht="24.95" customHeight="1" x14ac:dyDescent="0.25">
      <c r="A242" s="139">
        <v>141</v>
      </c>
      <c r="B242" s="134" t="s">
        <v>62</v>
      </c>
      <c r="C242" s="135" t="s">
        <v>165</v>
      </c>
      <c r="D242" s="134">
        <v>4</v>
      </c>
      <c r="E242" s="134">
        <v>4</v>
      </c>
      <c r="F242" s="140"/>
      <c r="G242" s="136"/>
      <c r="H242" s="136"/>
    </row>
    <row r="243" spans="1:56" s="166" customFormat="1" ht="37.5" x14ac:dyDescent="0.3">
      <c r="A243" s="162"/>
      <c r="B243" s="163">
        <v>15</v>
      </c>
      <c r="C243" s="83" t="s">
        <v>157</v>
      </c>
      <c r="D243" s="163">
        <v>4</v>
      </c>
      <c r="E243" s="163">
        <v>4</v>
      </c>
      <c r="F243" s="167"/>
      <c r="G243" s="165">
        <f>SUM(G244:G250)</f>
        <v>0</v>
      </c>
      <c r="H243" s="165">
        <f>SUM(H244:H250)</f>
        <v>0</v>
      </c>
    </row>
    <row r="244" spans="1:56" s="82" customFormat="1" ht="24.95" customHeight="1" x14ac:dyDescent="0.25">
      <c r="A244" s="139">
        <v>145</v>
      </c>
      <c r="B244" s="134" t="s">
        <v>41</v>
      </c>
      <c r="C244" s="135" t="s">
        <v>155</v>
      </c>
      <c r="D244" s="134">
        <v>2</v>
      </c>
      <c r="E244" s="134">
        <v>2</v>
      </c>
      <c r="F244" s="140"/>
      <c r="G244" s="136"/>
      <c r="H244" s="136"/>
    </row>
    <row r="245" spans="1:56" s="82" customFormat="1" ht="24.95" customHeight="1" x14ac:dyDescent="0.25">
      <c r="A245" s="139">
        <v>146</v>
      </c>
      <c r="B245" s="134" t="s">
        <v>42</v>
      </c>
      <c r="C245" s="135" t="s">
        <v>156</v>
      </c>
      <c r="D245" s="134">
        <v>9</v>
      </c>
      <c r="E245" s="134">
        <v>9</v>
      </c>
      <c r="F245" s="140"/>
      <c r="G245" s="136"/>
      <c r="H245" s="136"/>
    </row>
    <row r="246" spans="1:56" s="82" customFormat="1" ht="24.95" customHeight="1" x14ac:dyDescent="0.25">
      <c r="A246" s="139">
        <v>147</v>
      </c>
      <c r="B246" s="134" t="s">
        <v>43</v>
      </c>
      <c r="C246" s="135" t="s">
        <v>157</v>
      </c>
      <c r="D246" s="134">
        <v>4</v>
      </c>
      <c r="E246" s="134">
        <v>4</v>
      </c>
      <c r="F246" s="140"/>
      <c r="G246" s="136"/>
      <c r="H246" s="136"/>
    </row>
    <row r="247" spans="1:56" ht="24.95" customHeight="1" x14ac:dyDescent="0.25">
      <c r="A247" s="139">
        <v>148</v>
      </c>
      <c r="B247" s="134" t="s">
        <v>44</v>
      </c>
      <c r="C247" s="135" t="s">
        <v>158</v>
      </c>
      <c r="D247" s="134">
        <v>4</v>
      </c>
      <c r="E247" s="134">
        <v>4</v>
      </c>
      <c r="F247" s="137"/>
      <c r="G247" s="142"/>
      <c r="H247" s="142"/>
    </row>
    <row r="248" spans="1:56" ht="24.95" customHeight="1" x14ac:dyDescent="0.25">
      <c r="A248" s="139">
        <v>150</v>
      </c>
      <c r="B248" s="134" t="s">
        <v>262</v>
      </c>
      <c r="C248" s="135" t="s">
        <v>120</v>
      </c>
      <c r="D248" s="134">
        <v>2</v>
      </c>
      <c r="E248" s="134">
        <v>2</v>
      </c>
      <c r="F248" s="137"/>
      <c r="G248" s="142"/>
      <c r="H248" s="142"/>
    </row>
    <row r="249" spans="1:56" ht="24.95" customHeight="1" x14ac:dyDescent="0.25">
      <c r="A249" s="139">
        <v>152</v>
      </c>
      <c r="B249" s="134" t="s">
        <v>52</v>
      </c>
      <c r="C249" s="135" t="s">
        <v>159</v>
      </c>
      <c r="D249" s="134">
        <v>1</v>
      </c>
      <c r="E249" s="134">
        <v>1</v>
      </c>
      <c r="F249" s="137"/>
      <c r="G249" s="142"/>
      <c r="H249" s="142"/>
    </row>
    <row r="250" spans="1:56" ht="24.95" customHeight="1" x14ac:dyDescent="0.25">
      <c r="A250" s="139">
        <v>135</v>
      </c>
      <c r="B250" s="134" t="s">
        <v>36</v>
      </c>
      <c r="C250" s="135" t="s">
        <v>160</v>
      </c>
      <c r="D250" s="134">
        <v>163</v>
      </c>
      <c r="E250" s="134">
        <v>163</v>
      </c>
      <c r="F250" s="141"/>
      <c r="G250" s="142"/>
      <c r="H250" s="142"/>
    </row>
    <row r="251" spans="1:56" s="171" customFormat="1" ht="18.75" x14ac:dyDescent="0.3">
      <c r="A251" s="162"/>
      <c r="B251" s="163">
        <v>16</v>
      </c>
      <c r="C251" s="83" t="s">
        <v>430</v>
      </c>
      <c r="D251" s="163">
        <v>2</v>
      </c>
      <c r="E251" s="163">
        <v>2</v>
      </c>
      <c r="F251" s="168"/>
      <c r="G251" s="169">
        <f>SUM(G252)</f>
        <v>0</v>
      </c>
      <c r="H251" s="169">
        <f>SUM(H252)</f>
        <v>0</v>
      </c>
      <c r="I251" s="170"/>
      <c r="J251" s="170"/>
      <c r="K251" s="170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  <c r="AH251" s="170"/>
      <c r="AI251" s="170"/>
      <c r="AJ251" s="170"/>
      <c r="AK251" s="170"/>
      <c r="AL251" s="170"/>
      <c r="AM251" s="170"/>
      <c r="AN251" s="170"/>
      <c r="AO251" s="170"/>
      <c r="AP251" s="170"/>
      <c r="AQ251" s="170"/>
      <c r="AR251" s="170"/>
      <c r="AS251" s="170"/>
      <c r="AT251" s="170"/>
      <c r="AU251" s="170"/>
      <c r="AV251" s="170"/>
      <c r="AW251" s="170"/>
      <c r="AX251" s="170"/>
      <c r="AY251" s="170"/>
      <c r="AZ251" s="170"/>
      <c r="BA251" s="170"/>
      <c r="BB251" s="170"/>
      <c r="BC251" s="170"/>
      <c r="BD251" s="170"/>
    </row>
    <row r="252" spans="1:56" ht="24.95" customHeight="1" x14ac:dyDescent="0.25">
      <c r="A252" s="139">
        <v>153</v>
      </c>
      <c r="B252" s="134" t="s">
        <v>38</v>
      </c>
      <c r="C252" s="135" t="s">
        <v>170</v>
      </c>
      <c r="D252" s="134">
        <v>18</v>
      </c>
      <c r="E252" s="134">
        <v>18</v>
      </c>
      <c r="F252" s="137"/>
      <c r="G252" s="142"/>
      <c r="H252" s="142"/>
    </row>
    <row r="253" spans="1:56" s="171" customFormat="1" ht="18.75" x14ac:dyDescent="0.3">
      <c r="A253" s="162"/>
      <c r="B253" s="163">
        <v>17</v>
      </c>
      <c r="C253" s="83" t="s">
        <v>261</v>
      </c>
      <c r="D253" s="163"/>
      <c r="E253" s="163"/>
      <c r="F253" s="168"/>
      <c r="G253" s="169">
        <f t="shared" ref="G253:H253" si="11">SUM(G254:G255)</f>
        <v>0</v>
      </c>
      <c r="H253" s="169">
        <f t="shared" si="11"/>
        <v>0</v>
      </c>
      <c r="I253" s="170"/>
      <c r="J253" s="170"/>
      <c r="K253" s="170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70"/>
      <c r="AE253" s="170"/>
      <c r="AF253" s="170"/>
      <c r="AG253" s="170"/>
      <c r="AH253" s="170"/>
      <c r="AI253" s="170"/>
      <c r="AJ253" s="170"/>
      <c r="AK253" s="170"/>
      <c r="AL253" s="170"/>
      <c r="AM253" s="170"/>
      <c r="AN253" s="170"/>
      <c r="AO253" s="170"/>
      <c r="AP253" s="170"/>
      <c r="AQ253" s="170"/>
      <c r="AR253" s="170"/>
      <c r="AS253" s="170"/>
      <c r="AT253" s="170"/>
      <c r="AU253" s="170"/>
      <c r="AV253" s="170"/>
      <c r="AW253" s="170"/>
      <c r="AX253" s="170"/>
      <c r="AY253" s="170"/>
      <c r="AZ253" s="170"/>
      <c r="BA253" s="170"/>
      <c r="BB253" s="170"/>
      <c r="BC253" s="170"/>
      <c r="BD253" s="170"/>
    </row>
    <row r="254" spans="1:56" ht="24.95" customHeight="1" x14ac:dyDescent="0.25">
      <c r="A254" s="139">
        <v>154</v>
      </c>
      <c r="B254" s="134" t="s">
        <v>260</v>
      </c>
      <c r="C254" s="135" t="s">
        <v>259</v>
      </c>
      <c r="D254" s="134"/>
      <c r="E254" s="134"/>
      <c r="F254" s="137"/>
      <c r="G254" s="142"/>
      <c r="H254" s="142"/>
    </row>
    <row r="255" spans="1:56" ht="24.95" customHeight="1" x14ac:dyDescent="0.25">
      <c r="A255" s="139">
        <v>155</v>
      </c>
      <c r="B255" s="134" t="s">
        <v>258</v>
      </c>
      <c r="C255" s="135" t="s">
        <v>257</v>
      </c>
      <c r="D255" s="134">
        <v>41</v>
      </c>
      <c r="E255" s="134">
        <v>41</v>
      </c>
      <c r="F255" s="137"/>
      <c r="G255" s="142"/>
      <c r="H255" s="142"/>
    </row>
    <row r="256" spans="1:56" s="171" customFormat="1" ht="18.75" x14ac:dyDescent="0.3">
      <c r="A256" s="162"/>
      <c r="B256" s="163">
        <v>16</v>
      </c>
      <c r="C256" s="83" t="s">
        <v>431</v>
      </c>
      <c r="D256" s="163">
        <v>235</v>
      </c>
      <c r="E256" s="163">
        <v>235</v>
      </c>
      <c r="F256" s="168"/>
      <c r="G256" s="169">
        <f t="shared" ref="G256:H256" si="12">SUM(G257:G260)</f>
        <v>8</v>
      </c>
      <c r="H256" s="169">
        <f t="shared" si="12"/>
        <v>14</v>
      </c>
      <c r="I256" s="170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70"/>
      <c r="AE256" s="170"/>
      <c r="AF256" s="170"/>
      <c r="AG256" s="170"/>
      <c r="AH256" s="170"/>
      <c r="AI256" s="170"/>
      <c r="AJ256" s="170"/>
      <c r="AK256" s="170"/>
      <c r="AL256" s="170"/>
      <c r="AM256" s="170"/>
      <c r="AN256" s="170"/>
      <c r="AO256" s="170"/>
      <c r="AP256" s="170"/>
      <c r="AQ256" s="170"/>
      <c r="AR256" s="170"/>
      <c r="AS256" s="170"/>
      <c r="AT256" s="170"/>
      <c r="AU256" s="170"/>
      <c r="AV256" s="170"/>
      <c r="AW256" s="170"/>
      <c r="AX256" s="170"/>
      <c r="AY256" s="170"/>
      <c r="AZ256" s="170"/>
      <c r="BA256" s="170"/>
      <c r="BB256" s="170"/>
      <c r="BC256" s="170"/>
      <c r="BD256" s="170"/>
    </row>
    <row r="257" spans="1:56" ht="24.95" customHeight="1" x14ac:dyDescent="0.25">
      <c r="A257" s="139">
        <v>157</v>
      </c>
      <c r="B257" s="134" t="s">
        <v>246</v>
      </c>
      <c r="C257" s="135" t="s">
        <v>247</v>
      </c>
      <c r="D257" s="134">
        <v>23</v>
      </c>
      <c r="E257" s="134">
        <v>23</v>
      </c>
      <c r="F257" s="137"/>
      <c r="G257" s="142"/>
      <c r="H257" s="142"/>
    </row>
    <row r="258" spans="1:56" ht="24.95" customHeight="1" x14ac:dyDescent="0.25">
      <c r="A258" s="139">
        <v>158</v>
      </c>
      <c r="B258" s="134" t="s">
        <v>45</v>
      </c>
      <c r="C258" s="135" t="s">
        <v>177</v>
      </c>
      <c r="D258" s="134">
        <v>2</v>
      </c>
      <c r="E258" s="134">
        <v>2</v>
      </c>
      <c r="F258" s="137"/>
      <c r="G258" s="142">
        <v>8</v>
      </c>
      <c r="H258" s="142">
        <v>14</v>
      </c>
    </row>
    <row r="259" spans="1:56" ht="24.95" customHeight="1" x14ac:dyDescent="0.25">
      <c r="A259" s="139">
        <v>159</v>
      </c>
      <c r="B259" s="131" t="s">
        <v>256</v>
      </c>
      <c r="C259" s="135" t="s">
        <v>255</v>
      </c>
      <c r="D259" s="134">
        <v>3</v>
      </c>
      <c r="E259" s="134">
        <v>3</v>
      </c>
      <c r="F259" s="137"/>
      <c r="G259" s="142"/>
      <c r="H259" s="142"/>
    </row>
    <row r="260" spans="1:56" ht="24.95" customHeight="1" x14ac:dyDescent="0.25">
      <c r="A260" s="139">
        <v>160</v>
      </c>
      <c r="B260" s="134" t="s">
        <v>254</v>
      </c>
      <c r="C260" s="135" t="s">
        <v>253</v>
      </c>
      <c r="D260" s="134">
        <v>6</v>
      </c>
      <c r="E260" s="134">
        <v>6</v>
      </c>
      <c r="F260" s="137"/>
      <c r="G260" s="142"/>
      <c r="H260" s="142"/>
    </row>
    <row r="261" spans="1:56" s="171" customFormat="1" ht="18.75" x14ac:dyDescent="0.3">
      <c r="A261" s="162"/>
      <c r="B261" s="163">
        <v>17</v>
      </c>
      <c r="C261" s="83" t="s">
        <v>252</v>
      </c>
      <c r="D261" s="163">
        <v>16</v>
      </c>
      <c r="E261" s="163">
        <v>16</v>
      </c>
      <c r="F261" s="168"/>
      <c r="G261" s="169">
        <f>SUM(G262:G265)</f>
        <v>0</v>
      </c>
      <c r="H261" s="169">
        <f>SUM(H262:H265)</f>
        <v>2</v>
      </c>
      <c r="I261" s="170"/>
      <c r="J261" s="170"/>
      <c r="K261" s="170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  <c r="AH261" s="170"/>
      <c r="AI261" s="170"/>
      <c r="AJ261" s="170"/>
      <c r="AK261" s="170"/>
      <c r="AL261" s="170"/>
      <c r="AM261" s="170"/>
      <c r="AN261" s="170"/>
      <c r="AO261" s="170"/>
      <c r="AP261" s="170"/>
      <c r="AQ261" s="170"/>
      <c r="AR261" s="170"/>
      <c r="AS261" s="170"/>
      <c r="AT261" s="170"/>
      <c r="AU261" s="170"/>
      <c r="AV261" s="170"/>
      <c r="AW261" s="170"/>
      <c r="AX261" s="170"/>
      <c r="AY261" s="170"/>
      <c r="AZ261" s="170"/>
      <c r="BA261" s="170"/>
      <c r="BB261" s="170"/>
      <c r="BC261" s="170"/>
      <c r="BD261" s="170"/>
    </row>
    <row r="262" spans="1:56" ht="24.95" customHeight="1" x14ac:dyDescent="0.25">
      <c r="A262" s="139">
        <v>161</v>
      </c>
      <c r="B262" s="134" t="s">
        <v>251</v>
      </c>
      <c r="C262" s="135" t="s">
        <v>250</v>
      </c>
      <c r="D262" s="134"/>
      <c r="E262" s="134"/>
      <c r="F262" s="137"/>
      <c r="G262" s="142"/>
      <c r="H262" s="142"/>
    </row>
    <row r="263" spans="1:56" ht="24.95" customHeight="1" x14ac:dyDescent="0.25">
      <c r="A263" s="139">
        <v>162</v>
      </c>
      <c r="B263" s="134" t="s">
        <v>46</v>
      </c>
      <c r="C263" s="135" t="s">
        <v>168</v>
      </c>
      <c r="D263" s="134">
        <v>244</v>
      </c>
      <c r="E263" s="134">
        <v>244</v>
      </c>
      <c r="F263" s="137"/>
      <c r="G263" s="142"/>
      <c r="H263" s="142"/>
    </row>
    <row r="264" spans="1:56" ht="24.95" customHeight="1" x14ac:dyDescent="0.25">
      <c r="A264" s="139">
        <v>163</v>
      </c>
      <c r="B264" s="134" t="s">
        <v>47</v>
      </c>
      <c r="C264" s="135" t="s">
        <v>169</v>
      </c>
      <c r="D264" s="134">
        <v>1</v>
      </c>
      <c r="E264" s="134">
        <v>1</v>
      </c>
      <c r="F264" s="137"/>
      <c r="G264" s="142"/>
      <c r="H264" s="142">
        <v>2</v>
      </c>
    </row>
    <row r="265" spans="1:56" ht="24.95" customHeight="1" x14ac:dyDescent="0.25">
      <c r="A265" s="139">
        <v>164</v>
      </c>
      <c r="B265" s="134" t="s">
        <v>249</v>
      </c>
      <c r="C265" s="135" t="s">
        <v>248</v>
      </c>
      <c r="D265" s="134">
        <v>1</v>
      </c>
      <c r="E265" s="134">
        <v>1</v>
      </c>
      <c r="F265" s="137"/>
      <c r="G265" s="142"/>
      <c r="H265" s="142"/>
    </row>
    <row r="266" spans="1:56" ht="18.75" x14ac:dyDescent="0.3">
      <c r="A266" s="130"/>
      <c r="B266" s="144">
        <v>18</v>
      </c>
      <c r="C266" s="132" t="s">
        <v>441</v>
      </c>
      <c r="D266" s="134"/>
      <c r="E266" s="134"/>
      <c r="F266" s="137"/>
      <c r="G266" s="176">
        <v>3</v>
      </c>
      <c r="H266" s="176">
        <v>3</v>
      </c>
    </row>
    <row r="267" spans="1:56" x14ac:dyDescent="0.25">
      <c r="A267" s="130"/>
      <c r="B267" s="134"/>
      <c r="C267" s="135" t="s">
        <v>442</v>
      </c>
      <c r="D267" s="134"/>
      <c r="E267" s="134"/>
      <c r="F267" s="137"/>
      <c r="G267" s="142">
        <v>1</v>
      </c>
      <c r="H267" s="138"/>
    </row>
    <row r="268" spans="1:56" ht="15.75" x14ac:dyDescent="0.25">
      <c r="A268" s="130"/>
      <c r="B268" s="131"/>
      <c r="C268" s="135" t="s">
        <v>443</v>
      </c>
      <c r="D268" s="134"/>
      <c r="E268" s="134"/>
      <c r="F268" s="137"/>
      <c r="G268" s="142">
        <v>1</v>
      </c>
      <c r="H268" s="138"/>
    </row>
    <row r="269" spans="1:56" x14ac:dyDescent="0.25">
      <c r="A269" s="130"/>
      <c r="B269" s="134"/>
      <c r="C269" s="135" t="s">
        <v>444</v>
      </c>
      <c r="D269" s="134"/>
      <c r="E269" s="134"/>
      <c r="F269" s="137"/>
      <c r="G269" s="142">
        <v>1</v>
      </c>
      <c r="H269" s="138"/>
    </row>
    <row r="270" spans="1:56" x14ac:dyDescent="0.25">
      <c r="A270" s="130"/>
      <c r="B270" s="134"/>
      <c r="C270" s="135" t="s">
        <v>445</v>
      </c>
      <c r="D270" s="134"/>
      <c r="E270" s="134"/>
      <c r="F270" s="137"/>
      <c r="G270" s="138"/>
      <c r="H270" s="138">
        <v>2</v>
      </c>
    </row>
    <row r="271" spans="1:56" x14ac:dyDescent="0.25">
      <c r="A271" s="130"/>
      <c r="B271" s="134"/>
      <c r="C271" s="135" t="s">
        <v>446</v>
      </c>
      <c r="D271" s="134"/>
      <c r="E271" s="134"/>
      <c r="F271" s="137"/>
      <c r="G271" s="138"/>
      <c r="H271" s="138">
        <v>1</v>
      </c>
    </row>
    <row r="272" spans="1:56" x14ac:dyDescent="0.25">
      <c r="A272" s="130"/>
      <c r="B272" s="134"/>
      <c r="C272" s="135"/>
      <c r="D272" s="134"/>
      <c r="E272" s="134"/>
      <c r="F272" s="137"/>
      <c r="G272" s="138"/>
      <c r="H272" s="138"/>
    </row>
    <row r="273" spans="1:56" ht="18.75" x14ac:dyDescent="0.25">
      <c r="A273" s="130"/>
      <c r="B273" s="131"/>
      <c r="C273" s="132"/>
      <c r="D273" s="134"/>
      <c r="E273" s="134"/>
      <c r="F273" s="137"/>
      <c r="G273" s="138"/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x14ac:dyDescent="0.25">
      <c r="A275" s="130"/>
      <c r="B275" s="134"/>
      <c r="C275" s="135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x14ac:dyDescent="0.25">
      <c r="A277" s="130"/>
      <c r="B277" s="134"/>
      <c r="C277" s="135"/>
      <c r="D277" s="134"/>
      <c r="E277" s="134"/>
      <c r="F277" s="137"/>
      <c r="G277" s="138"/>
      <c r="H277" s="138"/>
    </row>
    <row r="278" spans="1:56" ht="18.75" x14ac:dyDescent="0.25">
      <c r="A278" s="130"/>
      <c r="B278" s="131"/>
      <c r="C278" s="132"/>
      <c r="D278" s="134"/>
      <c r="E278" s="134"/>
      <c r="F278" s="137"/>
      <c r="G278" s="138"/>
      <c r="H278" s="138"/>
    </row>
    <row r="279" spans="1:56" x14ac:dyDescent="0.25">
      <c r="A279" s="130"/>
      <c r="B279" s="134"/>
      <c r="C279" s="135"/>
      <c r="D279" s="134"/>
      <c r="E279" s="134"/>
      <c r="F279" s="137"/>
      <c r="G279" s="138"/>
      <c r="H279" s="138"/>
    </row>
    <row r="280" spans="1:56" x14ac:dyDescent="0.25">
      <c r="A280" s="130"/>
      <c r="B280" s="134"/>
      <c r="C280" s="135"/>
      <c r="D280" s="134"/>
      <c r="E280" s="134"/>
      <c r="F280" s="137"/>
      <c r="G280" s="138"/>
      <c r="H280" s="138"/>
    </row>
    <row r="281" spans="1:56" x14ac:dyDescent="0.25">
      <c r="A281" s="130"/>
      <c r="B281" s="134"/>
      <c r="C281" s="135"/>
      <c r="D281" s="134"/>
      <c r="E281" s="134"/>
      <c r="F281" s="137"/>
      <c r="G281" s="138"/>
      <c r="H281" s="138"/>
    </row>
    <row r="282" spans="1:56" s="6" customFormat="1" x14ac:dyDescent="0.25">
      <c r="A282" s="130"/>
      <c r="B282" s="134"/>
      <c r="C282" s="135"/>
      <c r="D282" s="134"/>
      <c r="E282" s="134"/>
      <c r="F282" s="137"/>
      <c r="G282" s="138"/>
      <c r="H282" s="138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</row>
  </sheetData>
  <mergeCells count="100"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  <mergeCell ref="A100:H100"/>
    <mergeCell ref="B93:C93"/>
    <mergeCell ref="B94:C94"/>
    <mergeCell ref="B95:C95"/>
    <mergeCell ref="B96:C96"/>
    <mergeCell ref="B97:C97"/>
    <mergeCell ref="B98:C98"/>
    <mergeCell ref="A11:A14"/>
    <mergeCell ref="B11:C11"/>
    <mergeCell ref="B14:C14"/>
    <mergeCell ref="B23:C23"/>
    <mergeCell ref="B24:C24"/>
    <mergeCell ref="B18:C18"/>
    <mergeCell ref="B20:C20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213:C213"/>
    <mergeCell ref="B232:C232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2025-04-02T13:50:57Z</dcterms:modified>
</cp:coreProperties>
</file>